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7400" windowHeight="1308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պետ պարտատոմսեր" sheetId="8" r:id="rId8"/>
    <sheet name="կառ. արտաքին պարտք" sheetId="9" r:id="rId9"/>
  </sheets>
  <calcPr calcId="124519"/>
</workbook>
</file>

<file path=xl/calcChain.xml><?xml version="1.0" encoding="utf-8"?>
<calcChain xmlns="http://schemas.openxmlformats.org/spreadsheetml/2006/main">
  <c r="H9" i="3"/>
  <c r="H10" i="4"/>
  <c r="I10"/>
  <c r="I8" l="1"/>
  <c r="H9"/>
  <c r="H8"/>
  <c r="G9"/>
  <c r="G10"/>
  <c r="G8"/>
  <c r="H6" i="3"/>
  <c r="G6"/>
  <c r="H24" i="2"/>
  <c r="H7"/>
  <c r="G7"/>
  <c r="F7"/>
  <c r="H32" i="1"/>
  <c r="F20"/>
  <c r="H20"/>
  <c r="H5"/>
  <c r="F5"/>
  <c r="H8" i="2" l="1"/>
  <c r="H11"/>
  <c r="H13"/>
  <c r="H14"/>
  <c r="H15"/>
  <c r="H16"/>
  <c r="H19"/>
  <c r="H20"/>
  <c r="H21"/>
  <c r="H25"/>
  <c r="H7" i="3"/>
  <c r="H10"/>
  <c r="H11"/>
  <c r="H30" i="1"/>
  <c r="H34"/>
  <c r="H35"/>
  <c r="H36"/>
  <c r="H37"/>
  <c r="H38"/>
  <c r="H41"/>
  <c r="H42"/>
  <c r="H43"/>
  <c r="H44"/>
  <c r="H46"/>
  <c r="H47"/>
  <c r="H28"/>
  <c r="H7"/>
  <c r="H9"/>
  <c r="H11"/>
  <c r="H12"/>
  <c r="H13"/>
  <c r="H14"/>
  <c r="H15"/>
  <c r="H18"/>
  <c r="H19"/>
  <c r="H21"/>
  <c r="H23"/>
  <c r="I9" i="4"/>
  <c r="G7" i="3"/>
  <c r="G9"/>
  <c r="G10"/>
  <c r="G11"/>
  <c r="F7"/>
  <c r="F9"/>
  <c r="F10"/>
  <c r="F11"/>
  <c r="F6"/>
  <c r="G13" i="2"/>
  <c r="G14"/>
  <c r="G15"/>
  <c r="G16"/>
  <c r="G19"/>
  <c r="G20"/>
  <c r="G21"/>
  <c r="G24"/>
  <c r="G25"/>
  <c r="G11"/>
  <c r="G8"/>
  <c r="F25"/>
  <c r="F24"/>
  <c r="F20"/>
  <c r="F21"/>
  <c r="F19"/>
  <c r="F13"/>
  <c r="F14"/>
  <c r="F15"/>
  <c r="F16"/>
  <c r="F11"/>
  <c r="F8"/>
  <c r="G47" i="1"/>
  <c r="G46"/>
  <c r="G41"/>
  <c r="G42"/>
  <c r="G43"/>
  <c r="G44"/>
  <c r="G35"/>
  <c r="G36"/>
  <c r="G37"/>
  <c r="G38"/>
  <c r="G34"/>
  <c r="G32"/>
  <c r="G30"/>
  <c r="G28"/>
  <c r="G23"/>
  <c r="F47"/>
  <c r="F46"/>
  <c r="F41"/>
  <c r="F42"/>
  <c r="F43"/>
  <c r="F44"/>
  <c r="F35"/>
  <c r="F36"/>
  <c r="F38"/>
  <c r="F34"/>
  <c r="F32"/>
  <c r="F30"/>
  <c r="F28"/>
  <c r="G18"/>
  <c r="G19"/>
  <c r="G20"/>
  <c r="G21"/>
  <c r="G12"/>
  <c r="G13"/>
  <c r="G14"/>
  <c r="G15"/>
  <c r="G11"/>
  <c r="G9"/>
  <c r="G7"/>
  <c r="G5"/>
  <c r="F23"/>
  <c r="F18"/>
  <c r="F19"/>
  <c r="F21"/>
  <c r="F12"/>
  <c r="F13"/>
  <c r="F15"/>
  <c r="F11"/>
  <c r="F9"/>
  <c r="F7"/>
</calcChain>
</file>

<file path=xl/sharedStrings.xml><?xml version="1.0" encoding="utf-8"?>
<sst xmlns="http://schemas.openxmlformats.org/spreadsheetml/2006/main" count="275" uniqueCount="155">
  <si>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</si>
  <si>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</si>
  <si>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</si>
  <si>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</si>
  <si>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</si>
  <si>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</si>
  <si>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</si>
  <si>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</si>
  <si>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</si>
  <si>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</si>
  <si>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</si>
  <si>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</si>
  <si>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</si>
  <si>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</si>
  <si>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</si>
  <si>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</si>
  <si>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</si>
  <si>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</si>
  <si>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</si>
  <si>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</si>
  <si>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</si>
  <si>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</si>
  <si>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</si>
  <si>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</si>
  <si>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</si>
  <si>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</si>
  <si>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</si>
  <si>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</si>
  <si>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</si>
  <si>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</si>
  <si>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</si>
  <si>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</si>
  <si>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</si>
  <si>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</si>
  <si>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</si>
  <si>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</si>
  <si>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</si>
  <si>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</si>
  <si>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</si>
  <si>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</si>
  <si>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</si>
  <si>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</si>
  <si>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</si>
  <si>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</si>
  <si>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</si>
  <si>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</si>
  <si>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</si>
  <si>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</si>
  <si>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</si>
  <si>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</si>
  <si>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</si>
  <si>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</si>
  <si>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</si>
  <si>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</si>
  <si>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</si>
  <si>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</si>
  <si>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</si>
  <si>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</si>
  <si>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</si>
  <si>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</si>
  <si>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</si>
  <si>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</si>
  <si>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</si>
  <si>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</si>
  <si>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</si>
  <si>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</si>
  <si>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</si>
  <si>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</si>
  <si>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</si>
  <si>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</si>
  <si>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</si>
  <si>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</si>
  <si>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</si>
  <si>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</si>
  <si>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</si>
  <si>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</si>
  <si>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</si>
  <si>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</si>
  <si>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</si>
  <si>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</si>
  <si>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</si>
  <si>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</si>
  <si>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</si>
  <si>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</si>
  <si>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</si>
  <si>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</si>
  <si>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</si>
  <si>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</si>
  <si>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</si>
  <si>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</si>
  <si>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</si>
  <si>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</si>
  <si>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</si>
  <si>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</si>
  <si>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</si>
  <si>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</si>
  <si>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</si>
  <si>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</si>
  <si>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</si>
  <si>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</si>
  <si>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</si>
  <si>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</si>
  <si>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</si>
  <si>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</si>
  <si>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</si>
  <si>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</si>
  <si>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</si>
  <si>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</si>
  <si>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</si>
  <si>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</si>
  <si>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</si>
  <si>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</si>
  <si>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</si>
  <si>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</si>
  <si>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</si>
  <si>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 xml:space="preserve">  ՀՀ կենտրոնական բանկի արտաքին պարտք</t>
  </si>
  <si>
    <t>ուղենիշներն ըստ 2019-2021թթ. ռազմավարական ծրագրի</t>
  </si>
  <si>
    <t>31.12.2018</t>
  </si>
  <si>
    <t>/մլրդ դրամ/</t>
  </si>
  <si>
    <t xml:space="preserve">             2017-2019թթ.  Հայաստանի Հանրապետության կառավարության պարտքի միջին տոկոսադրույքի վերաբերյալ </t>
  </si>
  <si>
    <t>01.02.2019 - 28.02.2019</t>
  </si>
  <si>
    <t>ՀՀ կառավարության պարտքի մինչև մարումը մնացած միջին կշռված ժամկետը, տարի</t>
  </si>
  <si>
    <t>31.03.2019</t>
  </si>
  <si>
    <t>2017-2019թթ. Հայաստանի Հանրապետության պետական պարտքի վերաբերյալ (մարտ ամսվա վերջի դրությամբ)</t>
  </si>
  <si>
    <t xml:space="preserve">  2017-2019թթ.  Հայաստանի Հանրապետության կառավարության պարտքի կառուցվածքի վերաբերյալ  (մարտ ամսվա վերջի դրությամբ)</t>
  </si>
  <si>
    <t xml:space="preserve">                                                                         (մարտ ամսվա վերջի դրությամբ)</t>
  </si>
  <si>
    <t xml:space="preserve"> 2017-2019թթ. հունվար-մարտ ամիսներին Հայաստանի Հանրապետության կառավարության արտաքին վարկերի սպասարկման և արտաքին վարկային միջոցների ստացման վերաբերյալ</t>
  </si>
  <si>
    <t>01.03.2019 - 31.03.2019</t>
  </si>
  <si>
    <t>01.01.2019 - 31.03.2019</t>
  </si>
  <si>
    <t>2017-2019թթ. հունվար-մարտ ամիսներին պետական բյուջեի պակասուրդի ֆինանսավորումը փոխառու միջոցների հաշվին</t>
  </si>
  <si>
    <t>% (2019թ. մարտ)</t>
  </si>
  <si>
    <t>01.01.2019-31.032019</t>
  </si>
  <si>
    <t>2017-2019թթ. հուվար-մարտ ամիսներին ՀՀ պետական բյուջեից ՀՀ կառավարության պարտքի գծով վճարված տոկոսավճարներ</t>
  </si>
  <si>
    <t>01.01.2019-31.03.2019</t>
  </si>
  <si>
    <t>2017-2019թթ. շրջանառության մեջ գտնվող ՀՀ պետական պարտատոմսերը  (մարտ ամսվա վերջի դրությամբ)</t>
  </si>
  <si>
    <t xml:space="preserve">2017-2019թթ. վարկային պայմանագրերով ձևավորված ՀՀ կառավարության արտաքին պարտքը (մարտ ամսվա վերջի դրությամբ) </t>
  </si>
  <si>
    <t>31.03.2018</t>
  </si>
  <si>
    <t>31.02.2018</t>
  </si>
  <si>
    <t>01.01.2018 - 31.03.2018</t>
  </si>
  <si>
    <t>01.01.2018-31.03.2018</t>
  </si>
  <si>
    <t>31.03.2017</t>
  </si>
  <si>
    <t xml:space="preserve">31.03.2019-ը 31.03.2017-ի նկատմամբ(%) </t>
  </si>
  <si>
    <t xml:space="preserve">31.03.2019-ը 31.03.2018-ի նկատմամբ(%) </t>
  </si>
  <si>
    <t xml:space="preserve">31.03.2019-ը 31.12.2018-ի նկատմամբ(%) </t>
  </si>
  <si>
    <t xml:space="preserve">Տեսակարար կշռի փոփոխությունը` 31.03.2019-ին 31.03.2017-ի նկատմամբ(+/-) </t>
  </si>
  <si>
    <t xml:space="preserve">Տեսակարար կշռի փոփոխությունը 31.03.2019-ին 31.03.2018-ի նկատմամբ(+/-) </t>
  </si>
  <si>
    <t xml:space="preserve">Տեսակարար կշռի փոփոխությունը 31.03.2019-ին 31.12.2018-ի նկատմամբ(+/-) </t>
  </si>
  <si>
    <t xml:space="preserve">Փոփոխությունը               31.03.2019-ին 31.03.2017-ի նկատմամբ(+/-) </t>
  </si>
  <si>
    <t xml:space="preserve">Փոփոխությունը         31.03.2019-ին 31.03.2018-ի նկատմամբ(+/-) </t>
  </si>
  <si>
    <t xml:space="preserve">Փոփոխությունը         31.03.2019-ին 31.12.2018-ի նկատմամբ(+/-) </t>
  </si>
  <si>
    <t>01.01.2017 - 31.03.2017</t>
  </si>
  <si>
    <t xml:space="preserve">Փոփոխությունը 01.01.2019 - 31.03.2019-ին 01.01.2017-31.03.2017-ի նկատմամբ(%) </t>
  </si>
  <si>
    <t xml:space="preserve">Փոփոխությունը 01.01.2019 - 31.03.2019-ին 01.01.2018 - 31.03.2018-ի նկատմամբ(%) </t>
  </si>
  <si>
    <t xml:space="preserve">Փոփոխությունը 01.01.2019 - 31.03.2019-ին 01.01.2019 - 28.02.2019-ի նկատմամբ(%) </t>
  </si>
  <si>
    <t>01.01.2017-31.03.2017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</si>
</sst>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"/>
    <numFmt numFmtId="165" formatCode="#,##0.00;[Red]#,##0.00"/>
    <numFmt numFmtId="166" formatCode="0.0"/>
    <numFmt numFmtId="167" formatCode="_(* #,##0.0_);_(* \(#,##0.0\);_(* &quot;-&quot;??_);_(@_)"/>
    <numFmt numFmtId="168" formatCode="0.0000"/>
    <numFmt numFmtId="169" formatCode="0.00;[Red]0.00"/>
    <numFmt numFmtId="170" formatCode="0;[Red]0"/>
    <numFmt numFmtId="171" formatCode="0.0000;[Red]0.0000"/>
    <numFmt numFmtId="172" formatCode="#,##0.000_);\(#,##0.000\)"/>
    <numFmt numFmtId="173" formatCode="0.0;[Red]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4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2" fontId="18" fillId="0" borderId="1" xfId="4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2"/>
    </xf>
    <xf numFmtId="2" fontId="20" fillId="0" borderId="1" xfId="4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3"/>
    </xf>
    <xf numFmtId="2" fontId="18" fillId="0" borderId="4" xfId="4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7"/>
    </xf>
    <xf numFmtId="0" fontId="21" fillId="0" borderId="1" xfId="3" applyFont="1" applyBorder="1" applyAlignment="1">
      <alignment horizontal="left" vertical="center" indent="3"/>
    </xf>
    <xf numFmtId="0" fontId="17" fillId="0" borderId="1" xfId="3" applyFont="1" applyBorder="1" applyAlignment="1">
      <alignment horizontal="left" vertical="center" indent="11"/>
    </xf>
    <xf numFmtId="0" fontId="17" fillId="0" borderId="1" xfId="3" applyFont="1" applyBorder="1" applyAlignment="1">
      <alignment horizontal="left" vertical="center" indent="7"/>
    </xf>
    <xf numFmtId="0" fontId="22" fillId="0" borderId="0" xfId="3" applyFont="1" applyAlignment="1">
      <alignment vertical="center"/>
    </xf>
    <xf numFmtId="0" fontId="19" fillId="0" borderId="1" xfId="3" applyFont="1" applyBorder="1" applyAlignment="1">
      <alignment horizontal="left" vertical="center" wrapText="1"/>
    </xf>
    <xf numFmtId="0" fontId="21" fillId="0" borderId="1" xfId="3" applyFont="1" applyBorder="1" applyAlignment="1">
      <alignment horizontal="left" vertical="center" wrapText="1" indent="2"/>
    </xf>
    <xf numFmtId="0" fontId="18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/>
    </xf>
    <xf numFmtId="0" fontId="21" fillId="0" borderId="0" xfId="3" applyFont="1" applyAlignment="1">
      <alignment vertical="center" wrapText="1"/>
    </xf>
    <xf numFmtId="0" fontId="17" fillId="0" borderId="1" xfId="0" applyFont="1" applyBorder="1" applyAlignment="1">
      <alignment horizontal="left" vertical="center" wrapText="1" indent="4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6" fontId="0" fillId="0" borderId="0" xfId="0" applyNumberFormat="1"/>
    <xf numFmtId="0" fontId="2" fillId="0" borderId="5" xfId="0" applyFont="1" applyBorder="1"/>
    <xf numFmtId="169" fontId="7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2" fontId="16" fillId="6" borderId="1" xfId="4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9" fontId="2" fillId="6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5" fillId="0" borderId="1" xfId="10" applyNumberFormat="1" applyFont="1" applyBorder="1" applyAlignment="1">
      <alignment horizontal="center"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3" fillId="4" borderId="1" xfId="10" applyFont="1" applyFill="1" applyBorder="1" applyAlignment="1">
      <alignment horizontal="center" vertical="center" wrapText="1"/>
    </xf>
    <xf numFmtId="43" fontId="23" fillId="5" borderId="1" xfId="10" applyFont="1" applyFill="1" applyBorder="1" applyAlignment="1">
      <alignment horizontal="center" vertical="center" wrapText="1"/>
    </xf>
    <xf numFmtId="43" fontId="24" fillId="2" borderId="1" xfId="10" applyFont="1" applyFill="1" applyBorder="1" applyAlignment="1">
      <alignment horizontal="center" vertical="center" wrapText="1"/>
    </xf>
    <xf numFmtId="43" fontId="25" fillId="0" borderId="1" xfId="10" applyFont="1" applyBorder="1" applyAlignment="1">
      <alignment horizontal="center" vertical="center" wrapText="1"/>
    </xf>
    <xf numFmtId="165" fontId="23" fillId="5" borderId="1" xfId="10" applyNumberFormat="1" applyFont="1" applyFill="1" applyBorder="1" applyAlignment="1">
      <alignment horizontal="center" vertical="center" wrapText="1"/>
    </xf>
    <xf numFmtId="165" fontId="25" fillId="0" borderId="1" xfId="10" applyNumberFormat="1" applyFont="1" applyBorder="1" applyAlignment="1">
      <alignment horizontal="center" vertical="center" wrapText="1"/>
    </xf>
    <xf numFmtId="169" fontId="26" fillId="0" borderId="1" xfId="10" applyNumberFormat="1" applyFont="1" applyBorder="1" applyAlignment="1">
      <alignment horizontal="center" vertical="center" wrapText="1"/>
    </xf>
    <xf numFmtId="169" fontId="23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4" fillId="2" borderId="1" xfId="10" applyNumberFormat="1" applyFont="1" applyFill="1" applyBorder="1" applyAlignment="1">
      <alignment horizontal="center" vertical="center" wrapText="1"/>
    </xf>
    <xf numFmtId="165" fontId="23" fillId="4" borderId="1" xfId="1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5" fontId="24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9" fontId="11" fillId="6" borderId="1" xfId="0" applyNumberFormat="1" applyFont="1" applyFill="1" applyBorder="1" applyAlignment="1">
      <alignment horizontal="center" vertical="center" wrapText="1"/>
    </xf>
    <xf numFmtId="169" fontId="18" fillId="0" borderId="1" xfId="10" applyNumberFormat="1" applyFont="1" applyBorder="1" applyAlignment="1">
      <alignment horizontal="center" vertical="center" wrapText="1"/>
    </xf>
    <xf numFmtId="169" fontId="20" fillId="0" borderId="1" xfId="10" applyNumberFormat="1" applyFont="1" applyBorder="1" applyAlignment="1">
      <alignment horizontal="center" vertical="center" wrapText="1"/>
    </xf>
    <xf numFmtId="169" fontId="11" fillId="0" borderId="1" xfId="10" applyNumberFormat="1" applyFont="1" applyBorder="1" applyAlignment="1">
      <alignment horizontal="center" vertical="center" wrapText="1"/>
    </xf>
    <xf numFmtId="169" fontId="21" fillId="0" borderId="1" xfId="10" applyNumberFormat="1" applyFont="1" applyBorder="1" applyAlignment="1">
      <alignment horizontal="center" vertical="center" wrapText="1"/>
    </xf>
    <xf numFmtId="169" fontId="18" fillId="0" borderId="1" xfId="16" applyNumberFormat="1" applyFont="1" applyBorder="1" applyAlignment="1">
      <alignment horizontal="center" vertical="center" wrapText="1"/>
    </xf>
    <xf numFmtId="169" fontId="18" fillId="0" borderId="1" xfId="18" applyNumberFormat="1" applyFont="1" applyBorder="1" applyAlignment="1">
      <alignment horizontal="center" vertical="center" wrapText="1"/>
    </xf>
    <xf numFmtId="169" fontId="18" fillId="0" borderId="1" xfId="2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169" fontId="18" fillId="0" borderId="1" xfId="0" applyNumberFormat="1" applyFont="1" applyBorder="1" applyAlignment="1">
      <alignment horizontal="center" vertical="center" wrapText="1"/>
    </xf>
    <xf numFmtId="169" fontId="20" fillId="0" borderId="1" xfId="4" applyNumberFormat="1" applyFont="1" applyBorder="1" applyAlignment="1">
      <alignment horizontal="center" vertical="center" wrapText="1"/>
    </xf>
    <xf numFmtId="169" fontId="18" fillId="0" borderId="1" xfId="4" applyNumberFormat="1" applyFont="1" applyBorder="1" applyAlignment="1">
      <alignment horizontal="center" vertical="center" wrapText="1"/>
    </xf>
    <xf numFmtId="169" fontId="18" fillId="0" borderId="1" xfId="3" applyNumberFormat="1" applyFont="1" applyBorder="1" applyAlignment="1">
      <alignment horizontal="center" vertical="center" wrapText="1"/>
    </xf>
    <xf numFmtId="169" fontId="12" fillId="0" borderId="1" xfId="4" applyNumberFormat="1" applyFont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2" fontId="12" fillId="0" borderId="1" xfId="5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39" fontId="24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5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5" fillId="0" borderId="1" xfId="4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5" fillId="0" borderId="1" xfId="5" applyNumberFormat="1" applyFont="1" applyBorder="1" applyAlignment="1">
      <alignment horizontal="center" vertical="center" wrapText="1"/>
    </xf>
    <xf numFmtId="169" fontId="9" fillId="0" borderId="1" xfId="1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69" fontId="12" fillId="0" borderId="1" xfId="3" applyNumberFormat="1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 wrapText="1"/>
    </xf>
    <xf numFmtId="169" fontId="18" fillId="0" borderId="1" xfId="5" applyNumberFormat="1" applyFont="1" applyBorder="1" applyAlignment="1">
      <alignment horizontal="center" vertical="center" wrapText="1"/>
    </xf>
    <xf numFmtId="169" fontId="18" fillId="0" borderId="4" xfId="4" applyNumberFormat="1" applyFont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2" fontId="18" fillId="0" borderId="1" xfId="7" applyNumberFormat="1" applyFont="1" applyBorder="1" applyAlignment="1">
      <alignment horizontal="center" vertical="center" wrapText="1"/>
    </xf>
    <xf numFmtId="2" fontId="18" fillId="0" borderId="1" xfId="9" applyNumberFormat="1" applyFont="1" applyBorder="1" applyAlignment="1">
      <alignment horizontal="center" vertical="center" wrapText="1"/>
    </xf>
    <xf numFmtId="169" fontId="18" fillId="0" borderId="1" xfId="10" applyNumberFormat="1" applyFont="1" applyBorder="1" applyAlignment="1">
      <alignment horizontal="center" vertical="center"/>
    </xf>
    <xf numFmtId="168" fontId="18" fillId="0" borderId="1" xfId="7" applyNumberFormat="1" applyFont="1" applyBorder="1" applyAlignment="1">
      <alignment horizontal="center" vertical="center" wrapText="1"/>
    </xf>
    <xf numFmtId="168" fontId="18" fillId="0" borderId="1" xfId="9" applyNumberFormat="1" applyFont="1" applyBorder="1" applyAlignment="1">
      <alignment horizontal="center" vertical="center" wrapText="1"/>
    </xf>
    <xf numFmtId="171" fontId="18" fillId="0" borderId="1" xfId="6" applyNumberFormat="1" applyFont="1" applyBorder="1" applyAlignment="1">
      <alignment horizontal="center" vertical="center"/>
    </xf>
    <xf numFmtId="1" fontId="18" fillId="7" borderId="1" xfId="5" applyNumberFormat="1" applyFont="1" applyFill="1" applyBorder="1" applyAlignment="1">
      <alignment horizontal="center" vertical="center" wrapText="1"/>
    </xf>
    <xf numFmtId="170" fontId="18" fillId="6" borderId="1" xfId="1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9" fontId="12" fillId="0" borderId="1" xfId="5" applyNumberFormat="1" applyFont="1" applyBorder="1" applyAlignment="1">
      <alignment horizontal="center" vertical="center"/>
    </xf>
    <xf numFmtId="169" fontId="12" fillId="0" borderId="1" xfId="5" applyNumberFormat="1" applyFont="1" applyBorder="1" applyAlignment="1">
      <alignment horizontal="center" vertical="center"/>
    </xf>
    <xf numFmtId="167" fontId="18" fillId="0" borderId="1" xfId="5" applyNumberFormat="1" applyFont="1" applyBorder="1" applyAlignment="1">
      <alignment horizontal="center" vertical="center" wrapText="1"/>
    </xf>
    <xf numFmtId="164" fontId="20" fillId="0" borderId="3" xfId="4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18" fillId="0" borderId="3" xfId="4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4" fontId="20" fillId="0" borderId="3" xfId="5" applyNumberFormat="1" applyFont="1" applyBorder="1" applyAlignment="1">
      <alignment horizontal="center" vertical="center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69" fontId="6" fillId="5" borderId="1" xfId="1" applyNumberFormat="1" applyFont="1" applyFill="1" applyBorder="1" applyAlignment="1">
      <alignment horizontal="center" vertical="center" wrapText="1"/>
    </xf>
    <xf numFmtId="4" fontId="12" fillId="0" borderId="3" xfId="4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69" fontId="0" fillId="0" borderId="0" xfId="0" applyNumberFormat="1"/>
    <xf numFmtId="165" fontId="0" fillId="0" borderId="0" xfId="0" applyNumberFormat="1"/>
    <xf numFmtId="39" fontId="0" fillId="0" borderId="0" xfId="0" applyNumberFormat="1"/>
    <xf numFmtId="39" fontId="2" fillId="2" borderId="1" xfId="0" applyNumberFormat="1" applyFont="1" applyFill="1" applyBorder="1" applyAlignment="1">
      <alignment horizontal="center" vertical="center" wrapText="1"/>
    </xf>
    <xf numFmtId="39" fontId="2" fillId="3" borderId="1" xfId="0" applyNumberFormat="1" applyFont="1" applyFill="1" applyBorder="1" applyAlignment="1">
      <alignment horizontal="center" vertical="center" wrapText="1"/>
    </xf>
    <xf numFmtId="4" fontId="18" fillId="0" borderId="3" xfId="4" applyNumberFormat="1" applyFont="1" applyBorder="1" applyAlignment="1">
      <alignment horizontal="center" vertical="center"/>
    </xf>
    <xf numFmtId="4" fontId="18" fillId="0" borderId="1" xfId="4" applyNumberFormat="1" applyFont="1" applyBorder="1" applyAlignment="1">
      <alignment horizontal="center" vertical="center"/>
    </xf>
    <xf numFmtId="164" fontId="18" fillId="0" borderId="3" xfId="4" applyNumberFormat="1" applyFont="1" applyFill="1" applyBorder="1" applyAlignment="1">
      <alignment horizontal="center" vertical="center"/>
    </xf>
    <xf numFmtId="164" fontId="20" fillId="0" borderId="3" xfId="4" applyNumberFormat="1" applyFont="1" applyFill="1" applyBorder="1" applyAlignment="1">
      <alignment horizontal="center" vertical="center"/>
    </xf>
    <xf numFmtId="164" fontId="12" fillId="0" borderId="3" xfId="4" applyNumberFormat="1" applyFont="1" applyFill="1" applyBorder="1" applyAlignment="1">
      <alignment horizontal="center" vertical="center"/>
    </xf>
    <xf numFmtId="164" fontId="12" fillId="0" borderId="1" xfId="4" applyNumberFormat="1" applyFont="1" applyFill="1" applyBorder="1" applyAlignment="1">
      <alignment horizontal="center" vertical="center"/>
    </xf>
    <xf numFmtId="164" fontId="12" fillId="0" borderId="1" xfId="1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5" fillId="0" borderId="6" xfId="0" applyFont="1" applyBorder="1" applyAlignment="1">
      <alignment horizontal="left" wrapText="1"/>
    </xf>
    <xf numFmtId="0" fontId="10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>
      <selection activeCell="G4" sqref="G4"/>
    </sheetView>
  </sheetViews>
  <sheetFormatPr defaultRowHeight="15"/>
  <cols>
    <col min="1" max="1" width="62.28515625" customWidth="1"/>
    <col min="2" max="2" width="12.28515625" customWidth="1"/>
    <col min="3" max="3" width="11.42578125" customWidth="1"/>
    <col min="4" max="4" width="11" customWidth="1"/>
    <col min="5" max="5" width="11.28515625" customWidth="1"/>
    <col min="6" max="6" width="9.5703125" customWidth="1"/>
    <col min="7" max="7" width="11.140625" customWidth="1"/>
    <col min="8" max="8" width="12.140625" customWidth="1"/>
  </cols>
  <sheetData>
    <row r="1" spans="1:8" ht="21" customHeight="1">
      <c r="A1" s="199" t="s">
        <v>62</v>
      </c>
      <c r="B1" s="199"/>
      <c r="C1" s="199"/>
      <c r="D1" s="199"/>
      <c r="E1" s="199"/>
      <c r="F1" s="199"/>
      <c r="G1" s="199"/>
      <c r="H1" s="199"/>
    </row>
    <row r="2" spans="1:8" ht="28.5" customHeight="1">
      <c r="A2" s="198" t="s">
        <v>123</v>
      </c>
      <c r="B2" s="198"/>
      <c r="C2" s="198"/>
      <c r="D2" s="198"/>
      <c r="E2" s="198"/>
      <c r="F2" s="198"/>
      <c r="G2" s="198"/>
      <c r="H2" s="198"/>
    </row>
    <row r="3" spans="1:8" ht="15.75" customHeight="1">
      <c r="A3" s="156" t="s">
        <v>49</v>
      </c>
      <c r="B3" s="156"/>
      <c r="C3" s="197" t="s">
        <v>118</v>
      </c>
      <c r="D3" s="197"/>
      <c r="E3" s="157"/>
      <c r="F3" s="157"/>
    </row>
    <row r="4" spans="1:8" ht="84" customHeight="1">
      <c r="A4" s="164"/>
      <c r="B4" s="5" t="s">
        <v>140</v>
      </c>
      <c r="C4" s="5" t="s">
        <v>136</v>
      </c>
      <c r="D4" s="5" t="s">
        <v>117</v>
      </c>
      <c r="E4" s="5" t="s">
        <v>122</v>
      </c>
      <c r="F4" s="14" t="s">
        <v>141</v>
      </c>
      <c r="G4" s="14" t="s">
        <v>142</v>
      </c>
      <c r="H4" s="14" t="s">
        <v>143</v>
      </c>
    </row>
    <row r="5" spans="1:8" ht="16.5">
      <c r="A5" s="12" t="s">
        <v>27</v>
      </c>
      <c r="B5" s="74">
        <v>2902.0015481851701</v>
      </c>
      <c r="C5" s="67">
        <v>3306.2411592635499</v>
      </c>
      <c r="D5" s="67">
        <v>3348.9505819518899</v>
      </c>
      <c r="E5" s="67">
        <v>3373.06221598313</v>
      </c>
      <c r="F5" s="68">
        <f>E5*100/B5</f>
        <v>116.23226797010319</v>
      </c>
      <c r="G5" s="68">
        <f>E5*100/C5</f>
        <v>102.02105815942551</v>
      </c>
      <c r="H5" s="177">
        <f>E5*100/D5</f>
        <v>100.71997580857663</v>
      </c>
    </row>
    <row r="6" spans="1:8" ht="16.5">
      <c r="A6" s="200" t="s">
        <v>26</v>
      </c>
      <c r="B6" s="200"/>
      <c r="C6" s="200"/>
      <c r="D6" s="200"/>
      <c r="E6" s="200"/>
      <c r="F6" s="200"/>
      <c r="G6" s="200"/>
      <c r="H6" s="175"/>
    </row>
    <row r="7" spans="1:8" ht="16.5" customHeight="1">
      <c r="A7" s="6" t="s">
        <v>29</v>
      </c>
      <c r="B7" s="76">
        <v>2651.4041493300201</v>
      </c>
      <c r="C7" s="69">
        <v>3012.97219886526</v>
      </c>
      <c r="D7" s="69">
        <v>3082.8664640448101</v>
      </c>
      <c r="E7" s="69">
        <v>3108.1082178458601</v>
      </c>
      <c r="F7" s="70">
        <f>E7*100/B7</f>
        <v>117.22498882832494</v>
      </c>
      <c r="G7" s="70">
        <f>E7*100/C7</f>
        <v>103.15754718933118</v>
      </c>
      <c r="H7" s="176">
        <f t="shared" ref="H7:H23" si="0">E7*100/D7</f>
        <v>100.81877545120562</v>
      </c>
    </row>
    <row r="8" spans="1:8" ht="17.25" customHeight="1">
      <c r="A8" s="201" t="s">
        <v>3</v>
      </c>
      <c r="B8" s="201"/>
      <c r="C8" s="201"/>
      <c r="D8" s="201"/>
      <c r="E8" s="201"/>
      <c r="F8" s="201"/>
      <c r="G8" s="201"/>
      <c r="H8" s="175"/>
    </row>
    <row r="9" spans="1:8" ht="16.5">
      <c r="A9" s="15" t="s">
        <v>2</v>
      </c>
      <c r="B9" s="75">
        <v>2085.9286735800201</v>
      </c>
      <c r="C9" s="62">
        <v>2382.9282083652602</v>
      </c>
      <c r="D9" s="62">
        <v>2410.4472667007099</v>
      </c>
      <c r="E9" s="62">
        <v>2404.7519976858598</v>
      </c>
      <c r="F9" s="62">
        <f>E9*100/B9</f>
        <v>115.28447871415719</v>
      </c>
      <c r="G9" s="62">
        <f>E9*100/C9</f>
        <v>100.91583914462832</v>
      </c>
      <c r="H9" s="179">
        <f t="shared" si="0"/>
        <v>99.763725633266162</v>
      </c>
    </row>
    <row r="10" spans="1:8" ht="16.5">
      <c r="A10" s="201" t="s">
        <v>1</v>
      </c>
      <c r="B10" s="201"/>
      <c r="C10" s="201"/>
      <c r="D10" s="201"/>
      <c r="E10" s="201"/>
      <c r="F10" s="201"/>
      <c r="G10" s="201"/>
      <c r="H10" s="175"/>
    </row>
    <row r="11" spans="1:8" ht="18.75" customHeight="1">
      <c r="A11" s="1" t="s">
        <v>44</v>
      </c>
      <c r="B11" s="77">
        <v>1652.30559569002</v>
      </c>
      <c r="C11" s="73">
        <v>1963.67588454457</v>
      </c>
      <c r="D11" s="73">
        <v>2002.7408460439499</v>
      </c>
      <c r="E11" s="73">
        <v>1997.5085291642099</v>
      </c>
      <c r="F11" s="61">
        <f>E11*100/B11</f>
        <v>120.89219659938448</v>
      </c>
      <c r="G11" s="61">
        <f>E11*100/C11</f>
        <v>101.72292407753872</v>
      </c>
      <c r="H11" s="175">
        <f t="shared" si="0"/>
        <v>99.738742189730871</v>
      </c>
    </row>
    <row r="12" spans="1:8" ht="33.75" customHeight="1">
      <c r="A12" s="1" t="s">
        <v>47</v>
      </c>
      <c r="B12" s="79">
        <v>7.9383600000000003</v>
      </c>
      <c r="C12" s="63">
        <v>9.1009790000000006</v>
      </c>
      <c r="D12" s="63">
        <v>3.60853190589759</v>
      </c>
      <c r="E12" s="63">
        <v>3.410704</v>
      </c>
      <c r="F12" s="61">
        <f t="shared" ref="F12:F15" si="1">E12*100/B12</f>
        <v>42.964844123975226</v>
      </c>
      <c r="G12" s="61">
        <f t="shared" ref="G12:G15" si="2">E12*100/C12</f>
        <v>37.476231952628389</v>
      </c>
      <c r="H12" s="175">
        <f t="shared" si="0"/>
        <v>94.51777312612171</v>
      </c>
    </row>
    <row r="13" spans="1:8" ht="34.5" customHeight="1">
      <c r="A13" s="1" t="s">
        <v>46</v>
      </c>
      <c r="B13" s="79">
        <v>424.95737588999998</v>
      </c>
      <c r="C13" s="63">
        <v>406.00930482000001</v>
      </c>
      <c r="D13" s="63">
        <v>400.22233875000001</v>
      </c>
      <c r="E13" s="63">
        <v>400.01566451999997</v>
      </c>
      <c r="F13" s="61">
        <f t="shared" si="1"/>
        <v>94.13077339397536</v>
      </c>
      <c r="G13" s="61">
        <f t="shared" si="2"/>
        <v>98.523767748954114</v>
      </c>
      <c r="H13" s="175">
        <f t="shared" si="0"/>
        <v>99.948360146351277</v>
      </c>
    </row>
    <row r="14" spans="1:8" ht="16.5">
      <c r="A14" s="1" t="s">
        <v>45</v>
      </c>
      <c r="B14" s="79">
        <v>0.72734200000000004</v>
      </c>
      <c r="C14" s="58">
        <v>4.1420400006887999</v>
      </c>
      <c r="D14" s="58">
        <v>3.8755500008624999</v>
      </c>
      <c r="E14" s="58">
        <v>3.8171000016535999</v>
      </c>
      <c r="F14" s="79" t="s">
        <v>24</v>
      </c>
      <c r="G14" s="61">
        <f t="shared" si="2"/>
        <v>92.155073370098691</v>
      </c>
      <c r="H14" s="175">
        <f t="shared" si="0"/>
        <v>98.4918269872433</v>
      </c>
    </row>
    <row r="15" spans="1:8" ht="16.5">
      <c r="A15" s="15" t="s">
        <v>6</v>
      </c>
      <c r="B15" s="78">
        <v>565.47547574999999</v>
      </c>
      <c r="C15" s="72">
        <v>630.04399049999995</v>
      </c>
      <c r="D15" s="72">
        <v>672.41919734410203</v>
      </c>
      <c r="E15" s="72">
        <v>703.35622016000002</v>
      </c>
      <c r="F15" s="72">
        <f t="shared" si="1"/>
        <v>124.38315193547986</v>
      </c>
      <c r="G15" s="72">
        <f t="shared" si="2"/>
        <v>111.63604934979539</v>
      </c>
      <c r="H15" s="179">
        <f t="shared" si="0"/>
        <v>104.60085359521145</v>
      </c>
    </row>
    <row r="16" spans="1:8" ht="16.5">
      <c r="A16" s="201" t="s">
        <v>1</v>
      </c>
      <c r="B16" s="201"/>
      <c r="C16" s="201"/>
      <c r="D16" s="201"/>
      <c r="E16" s="201"/>
      <c r="F16" s="201"/>
      <c r="G16" s="201"/>
      <c r="H16" s="175"/>
    </row>
    <row r="17" spans="1:8" ht="21" customHeight="1">
      <c r="A17" s="1" t="s">
        <v>44</v>
      </c>
      <c r="B17" s="63" t="s">
        <v>24</v>
      </c>
      <c r="C17" s="63" t="s">
        <v>24</v>
      </c>
      <c r="D17" s="63" t="s">
        <v>24</v>
      </c>
      <c r="E17" s="63" t="s">
        <v>24</v>
      </c>
      <c r="F17" s="63" t="s">
        <v>24</v>
      </c>
      <c r="G17" s="63" t="s">
        <v>24</v>
      </c>
      <c r="H17" s="63" t="s">
        <v>24</v>
      </c>
    </row>
    <row r="18" spans="1:8" ht="36.75" customHeight="1">
      <c r="A18" s="1" t="s">
        <v>43</v>
      </c>
      <c r="B18" s="71">
        <v>503.14092299999999</v>
      </c>
      <c r="C18" s="58">
        <v>551.63819100000001</v>
      </c>
      <c r="D18" s="58">
        <v>584.50295609410296</v>
      </c>
      <c r="E18" s="58">
        <v>612.51890100000003</v>
      </c>
      <c r="F18" s="63">
        <f>E18*100/B18</f>
        <v>121.73903433412433</v>
      </c>
      <c r="G18" s="63">
        <f t="shared" ref="G18:G21" si="3">E18*100/C18</f>
        <v>111.0363479166728</v>
      </c>
      <c r="H18" s="175">
        <f t="shared" si="0"/>
        <v>104.79312287710425</v>
      </c>
    </row>
    <row r="19" spans="1:8" ht="36" customHeight="1">
      <c r="A19" s="1" t="s">
        <v>41</v>
      </c>
      <c r="B19" s="80">
        <v>58.94746275</v>
      </c>
      <c r="C19" s="58">
        <v>74.085259500000006</v>
      </c>
      <c r="D19" s="58">
        <v>83.562491249999994</v>
      </c>
      <c r="E19" s="58">
        <v>86.459359160000005</v>
      </c>
      <c r="F19" s="63">
        <f t="shared" ref="F19:F21" si="4">E19*100/B19</f>
        <v>146.67189243866142</v>
      </c>
      <c r="G19" s="63">
        <f t="shared" si="3"/>
        <v>116.70251240734332</v>
      </c>
      <c r="H19" s="175">
        <f t="shared" si="0"/>
        <v>103.46670840788272</v>
      </c>
    </row>
    <row r="20" spans="1:8" ht="16.5">
      <c r="A20" s="1" t="s">
        <v>42</v>
      </c>
      <c r="B20" s="71">
        <v>3.3870900000000002</v>
      </c>
      <c r="C20" s="58">
        <v>4.3205400000000003</v>
      </c>
      <c r="D20" s="58">
        <v>4.3537499999999998</v>
      </c>
      <c r="E20" s="58">
        <v>4.3779599999999999</v>
      </c>
      <c r="F20" s="63">
        <f>E20*100/B20</f>
        <v>129.25431565148844</v>
      </c>
      <c r="G20" s="63">
        <f t="shared" si="3"/>
        <v>101.32900054159896</v>
      </c>
      <c r="H20" s="175">
        <f>E20*100/D20</f>
        <v>100.55607235142119</v>
      </c>
    </row>
    <row r="21" spans="1:8" ht="19.5" customHeight="1">
      <c r="A21" s="15" t="s">
        <v>28</v>
      </c>
      <c r="B21" s="81">
        <v>250.597398855156</v>
      </c>
      <c r="C21" s="72">
        <v>293.26896039829501</v>
      </c>
      <c r="D21" s="72">
        <v>266.08411790707498</v>
      </c>
      <c r="E21" s="72">
        <v>264.95399813726402</v>
      </c>
      <c r="F21" s="165">
        <f t="shared" si="4"/>
        <v>105.72894984053927</v>
      </c>
      <c r="G21" s="165">
        <f t="shared" si="3"/>
        <v>90.345053147603551</v>
      </c>
      <c r="H21" s="179">
        <f t="shared" si="0"/>
        <v>99.575277254914695</v>
      </c>
    </row>
    <row r="22" spans="1:8" ht="16.5">
      <c r="A22" s="201" t="s">
        <v>30</v>
      </c>
      <c r="B22" s="201"/>
      <c r="C22" s="201"/>
      <c r="D22" s="201"/>
      <c r="E22" s="201"/>
      <c r="F22" s="201"/>
      <c r="G22" s="201"/>
      <c r="H22" s="175"/>
    </row>
    <row r="23" spans="1:8" ht="18" customHeight="1">
      <c r="A23" s="4" t="s">
        <v>40</v>
      </c>
      <c r="B23" s="79">
        <v>71.902773699518605</v>
      </c>
      <c r="C23" s="61">
        <v>77.169826645102802</v>
      </c>
      <c r="D23" s="61">
        <v>68.944669374149996</v>
      </c>
      <c r="E23" s="61">
        <v>68.062812641296404</v>
      </c>
      <c r="F23" s="61">
        <f>E23*100/B23</f>
        <v>94.659509139008492</v>
      </c>
      <c r="G23" s="61">
        <f>E23*100/C23</f>
        <v>88.198737252982639</v>
      </c>
      <c r="H23" s="175">
        <f t="shared" si="0"/>
        <v>98.720921079383359</v>
      </c>
    </row>
    <row r="24" spans="1:8" ht="28.5" customHeight="1">
      <c r="A24" s="207" t="s">
        <v>4</v>
      </c>
      <c r="B24" s="207"/>
      <c r="C24" s="207"/>
      <c r="D24" s="207"/>
      <c r="E24" s="207"/>
      <c r="F24" s="207"/>
      <c r="G24" s="207"/>
      <c r="H24" s="207"/>
    </row>
    <row r="26" spans="1:8" ht="16.5">
      <c r="A26" s="56" t="s">
        <v>53</v>
      </c>
      <c r="B26" s="56"/>
    </row>
    <row r="27" spans="1:8" ht="86.25" customHeight="1">
      <c r="A27" s="1"/>
      <c r="B27" s="5" t="s">
        <v>140</v>
      </c>
      <c r="C27" s="5" t="s">
        <v>136</v>
      </c>
      <c r="D27" s="5" t="s">
        <v>117</v>
      </c>
      <c r="E27" s="5" t="s">
        <v>122</v>
      </c>
      <c r="F27" s="14" t="s">
        <v>141</v>
      </c>
      <c r="G27" s="167" t="s">
        <v>142</v>
      </c>
      <c r="H27" s="14" t="s">
        <v>143</v>
      </c>
    </row>
    <row r="28" spans="1:8" ht="16.5">
      <c r="A28" s="82" t="s">
        <v>27</v>
      </c>
      <c r="B28" s="96">
        <v>5997.4818612130803</v>
      </c>
      <c r="C28" s="83">
        <v>6887.1415224420898</v>
      </c>
      <c r="D28" s="83">
        <v>6922.8952598488604</v>
      </c>
      <c r="E28" s="83">
        <v>6934.17937666131</v>
      </c>
      <c r="F28" s="68">
        <f>E28*100/B28</f>
        <v>115.61818004829728</v>
      </c>
      <c r="G28" s="168">
        <f>E28*100/C28</f>
        <v>100.68298079930469</v>
      </c>
      <c r="H28" s="177">
        <f>E28*100/D28</f>
        <v>100.16299707548508</v>
      </c>
    </row>
    <row r="29" spans="1:8" ht="16.5">
      <c r="A29" s="205" t="s">
        <v>26</v>
      </c>
      <c r="B29" s="206"/>
      <c r="C29" s="206"/>
      <c r="D29" s="206"/>
      <c r="E29" s="206"/>
      <c r="F29" s="206"/>
      <c r="G29" s="206"/>
      <c r="H29" s="175"/>
    </row>
    <row r="30" spans="1:8" ht="16.5">
      <c r="A30" s="84" t="s">
        <v>0</v>
      </c>
      <c r="B30" s="95">
        <v>5479.5795344410999</v>
      </c>
      <c r="C30" s="69">
        <v>6276.2408841920897</v>
      </c>
      <c r="D30" s="69">
        <v>6372.8505716688596</v>
      </c>
      <c r="E30" s="69">
        <v>6389.4996666513098</v>
      </c>
      <c r="F30" s="70">
        <f>E30*100/B30</f>
        <v>116.60565608165807</v>
      </c>
      <c r="G30" s="169">
        <f>E30*100/C30</f>
        <v>101.80456398262984</v>
      </c>
      <c r="H30" s="176">
        <f t="shared" ref="H30:H47" si="5">E30*100/D30</f>
        <v>100.26125035877139</v>
      </c>
    </row>
    <row r="31" spans="1:8" ht="16.5">
      <c r="A31" s="85" t="s">
        <v>50</v>
      </c>
      <c r="B31" s="94"/>
      <c r="C31" s="86"/>
      <c r="D31" s="86"/>
      <c r="E31" s="86"/>
      <c r="F31" s="87"/>
      <c r="G31" s="170"/>
      <c r="H31" s="175"/>
    </row>
    <row r="32" spans="1:8" ht="16.5">
      <c r="A32" s="88" t="s">
        <v>2</v>
      </c>
      <c r="B32" s="78">
        <v>4310.9278805877902</v>
      </c>
      <c r="C32" s="89">
        <v>4963.8132907662703</v>
      </c>
      <c r="D32" s="89">
        <v>4982.8367270298904</v>
      </c>
      <c r="E32" s="89">
        <v>4943.5737145092098</v>
      </c>
      <c r="F32" s="90">
        <f>E32*100/B32</f>
        <v>114.67539823085974</v>
      </c>
      <c r="G32" s="171">
        <f>E32*100/C32</f>
        <v>99.592257503022722</v>
      </c>
      <c r="H32" s="179">
        <f>E32*100/D32</f>
        <v>99.212034937695336</v>
      </c>
    </row>
    <row r="33" spans="1:8" ht="16.5">
      <c r="A33" s="196" t="s">
        <v>50</v>
      </c>
      <c r="B33" s="204"/>
      <c r="C33" s="204"/>
      <c r="D33" s="204"/>
      <c r="E33" s="204"/>
      <c r="F33" s="204"/>
      <c r="G33" s="204"/>
      <c r="H33" s="175"/>
    </row>
    <row r="34" spans="1:8" ht="17.25" customHeight="1">
      <c r="A34" s="85" t="s">
        <v>44</v>
      </c>
      <c r="B34" s="79">
        <v>3414.7717273028202</v>
      </c>
      <c r="C34" s="91">
        <v>4090.4801161199998</v>
      </c>
      <c r="D34" s="91">
        <v>4140.0327566799997</v>
      </c>
      <c r="E34" s="91">
        <v>4106.3821420200002</v>
      </c>
      <c r="F34" s="92">
        <f>E34*100/B34</f>
        <v>120.25348895761923</v>
      </c>
      <c r="G34" s="172">
        <f>E34*100/C34</f>
        <v>100.3887569539168</v>
      </c>
      <c r="H34" s="175">
        <f t="shared" si="5"/>
        <v>99.187189651924754</v>
      </c>
    </row>
    <row r="35" spans="1:8" ht="32.25" customHeight="1">
      <c r="A35" s="85" t="s">
        <v>47</v>
      </c>
      <c r="B35" s="79">
        <v>16.4059768119536</v>
      </c>
      <c r="C35" s="91">
        <v>18.958003166270899</v>
      </c>
      <c r="D35" s="91">
        <v>7.4594974798916596</v>
      </c>
      <c r="E35" s="91">
        <v>7.0115615492146999</v>
      </c>
      <c r="F35" s="92">
        <f t="shared" ref="F35:F38" si="6">E35*100/B35</f>
        <v>42.737848709538518</v>
      </c>
      <c r="G35" s="172">
        <f t="shared" ref="G35:G38" si="7">E35*100/C35</f>
        <v>36.984705022569621</v>
      </c>
      <c r="H35" s="175">
        <f t="shared" si="5"/>
        <v>93.99509240556155</v>
      </c>
    </row>
    <row r="36" spans="1:8" ht="30.75" customHeight="1">
      <c r="A36" s="85" t="s">
        <v>48</v>
      </c>
      <c r="B36" s="79">
        <v>878.24699999999996</v>
      </c>
      <c r="C36" s="91">
        <v>845.74699999999996</v>
      </c>
      <c r="D36" s="91">
        <v>827.33299999999997</v>
      </c>
      <c r="E36" s="91">
        <v>822.33299999999997</v>
      </c>
      <c r="F36" s="92">
        <f t="shared" si="6"/>
        <v>93.633453914445482</v>
      </c>
      <c r="G36" s="172">
        <f t="shared" si="7"/>
        <v>97.231559792703976</v>
      </c>
      <c r="H36" s="175">
        <f t="shared" si="5"/>
        <v>99.395648426933292</v>
      </c>
    </row>
    <row r="37" spans="1:8" ht="16.5">
      <c r="A37" s="85" t="s">
        <v>45</v>
      </c>
      <c r="B37" s="94">
        <v>1.50317647301961</v>
      </c>
      <c r="C37" s="91">
        <v>8.6281714800000007</v>
      </c>
      <c r="D37" s="91">
        <v>8.0114728700000004</v>
      </c>
      <c r="E37" s="91">
        <v>7.8470109399999997</v>
      </c>
      <c r="F37" s="94" t="s">
        <v>24</v>
      </c>
      <c r="G37" s="172">
        <f t="shared" si="7"/>
        <v>90.946395284206844</v>
      </c>
      <c r="H37" s="175">
        <f t="shared" si="5"/>
        <v>97.947169856670811</v>
      </c>
    </row>
    <row r="38" spans="1:8" ht="16.5">
      <c r="A38" s="88" t="s">
        <v>6</v>
      </c>
      <c r="B38" s="78">
        <v>1168.6516538533101</v>
      </c>
      <c r="C38" s="89">
        <v>1312.4275934258201</v>
      </c>
      <c r="D38" s="89">
        <v>1390.0138446389701</v>
      </c>
      <c r="E38" s="89">
        <v>1445.92595214209</v>
      </c>
      <c r="F38" s="90">
        <f t="shared" si="6"/>
        <v>123.72600059004267</v>
      </c>
      <c r="G38" s="171">
        <f t="shared" si="7"/>
        <v>110.17186467161972</v>
      </c>
      <c r="H38" s="179">
        <f t="shared" si="5"/>
        <v>104.02241371327075</v>
      </c>
    </row>
    <row r="39" spans="1:8" ht="16.5">
      <c r="A39" s="195" t="s">
        <v>3</v>
      </c>
      <c r="B39" s="195"/>
      <c r="C39" s="195"/>
      <c r="D39" s="195"/>
      <c r="E39" s="195"/>
      <c r="F39" s="195"/>
      <c r="G39" s="196"/>
      <c r="H39" s="175"/>
    </row>
    <row r="40" spans="1:8" ht="18" customHeight="1">
      <c r="A40" s="85" t="s">
        <v>44</v>
      </c>
      <c r="B40" s="86" t="s">
        <v>24</v>
      </c>
      <c r="C40" s="86" t="s">
        <v>24</v>
      </c>
      <c r="D40" s="86" t="s">
        <v>24</v>
      </c>
      <c r="E40" s="86" t="s">
        <v>24</v>
      </c>
      <c r="F40" s="86" t="s">
        <v>24</v>
      </c>
      <c r="G40" s="173" t="s">
        <v>24</v>
      </c>
      <c r="H40" s="93" t="s">
        <v>24</v>
      </c>
    </row>
    <row r="41" spans="1:8" ht="32.25" customHeight="1">
      <c r="A41" s="163" t="s">
        <v>43</v>
      </c>
      <c r="B41" s="79">
        <v>1039.8266538533101</v>
      </c>
      <c r="C41" s="93">
        <v>1149.10259342582</v>
      </c>
      <c r="D41" s="93">
        <v>1208.2748446389701</v>
      </c>
      <c r="E41" s="93">
        <v>1259.1869521420899</v>
      </c>
      <c r="F41" s="93">
        <f t="shared" ref="F41:F44" si="8">E41*100/B41</f>
        <v>121.09585260926821</v>
      </c>
      <c r="G41" s="173">
        <f t="shared" ref="G41:G44" si="9">E41*100/C41</f>
        <v>109.58002874121755</v>
      </c>
      <c r="H41" s="175">
        <f t="shared" si="5"/>
        <v>104.21361975125222</v>
      </c>
    </row>
    <row r="42" spans="1:8" ht="33" customHeight="1">
      <c r="A42" s="163" t="s">
        <v>41</v>
      </c>
      <c r="B42" s="79">
        <v>121.825</v>
      </c>
      <c r="C42" s="93">
        <v>154.32499999999999</v>
      </c>
      <c r="D42" s="93">
        <v>172.739</v>
      </c>
      <c r="E42" s="93">
        <v>177.739</v>
      </c>
      <c r="F42" s="93">
        <f t="shared" si="8"/>
        <v>145.89698337779603</v>
      </c>
      <c r="G42" s="173">
        <f t="shared" si="9"/>
        <v>115.17187753118421</v>
      </c>
      <c r="H42" s="175">
        <f t="shared" si="5"/>
        <v>102.89454031805209</v>
      </c>
    </row>
    <row r="43" spans="1:8" ht="16.5">
      <c r="A43" s="163" t="s">
        <v>42</v>
      </c>
      <c r="B43" s="79">
        <v>7</v>
      </c>
      <c r="C43" s="93">
        <v>9</v>
      </c>
      <c r="D43" s="93">
        <v>9</v>
      </c>
      <c r="E43" s="93">
        <v>9</v>
      </c>
      <c r="F43" s="93">
        <f t="shared" si="8"/>
        <v>128.57142857142858</v>
      </c>
      <c r="G43" s="173">
        <f t="shared" si="9"/>
        <v>100</v>
      </c>
      <c r="H43" s="175">
        <f t="shared" si="5"/>
        <v>100</v>
      </c>
    </row>
    <row r="44" spans="1:8" ht="21.75" customHeight="1">
      <c r="A44" s="90" t="s">
        <v>115</v>
      </c>
      <c r="B44" s="78">
        <v>517.90232677197605</v>
      </c>
      <c r="C44" s="90">
        <v>610.90063825000004</v>
      </c>
      <c r="D44" s="90">
        <v>550.04468817999998</v>
      </c>
      <c r="E44" s="90">
        <v>544.67971001000001</v>
      </c>
      <c r="F44" s="89">
        <f t="shared" si="8"/>
        <v>105.1703539169102</v>
      </c>
      <c r="G44" s="174">
        <f t="shared" si="9"/>
        <v>89.160114739821182</v>
      </c>
      <c r="H44" s="179">
        <f t="shared" si="5"/>
        <v>99.024628673762535</v>
      </c>
    </row>
    <row r="45" spans="1:8" ht="16.5">
      <c r="A45" s="202" t="s">
        <v>51</v>
      </c>
      <c r="B45" s="203"/>
      <c r="C45" s="203"/>
      <c r="D45" s="203"/>
      <c r="E45" s="203"/>
      <c r="F45" s="203"/>
      <c r="G45" s="203"/>
      <c r="H45" s="175"/>
    </row>
    <row r="46" spans="1:8" ht="33" customHeight="1">
      <c r="A46" s="86" t="s">
        <v>40</v>
      </c>
      <c r="B46" s="79">
        <v>148.59936284439701</v>
      </c>
      <c r="C46" s="93">
        <v>160.75037838</v>
      </c>
      <c r="D46" s="93">
        <v>142.52128035999999</v>
      </c>
      <c r="E46" s="93">
        <v>139.92026281</v>
      </c>
      <c r="F46" s="93">
        <f>E46*100/B46</f>
        <v>94.159396199104052</v>
      </c>
      <c r="G46" s="173">
        <f>E46*100/C46</f>
        <v>87.041949275690413</v>
      </c>
      <c r="H46" s="175">
        <f t="shared" si="5"/>
        <v>98.174997064698005</v>
      </c>
    </row>
    <row r="47" spans="1:8" ht="32.25" customHeight="1">
      <c r="A47" s="88" t="s">
        <v>25</v>
      </c>
      <c r="B47" s="78">
        <v>483.87</v>
      </c>
      <c r="C47" s="90">
        <v>480.06</v>
      </c>
      <c r="D47" s="90">
        <v>483.75</v>
      </c>
      <c r="E47" s="90">
        <v>486.44</v>
      </c>
      <c r="F47" s="89">
        <f>E47*100/B47</f>
        <v>100.53113439560212</v>
      </c>
      <c r="G47" s="174">
        <f>E47*100/C47</f>
        <v>101.32900054159897</v>
      </c>
      <c r="H47" s="178">
        <f t="shared" si="5"/>
        <v>100.55607235142119</v>
      </c>
    </row>
    <row r="48" spans="1:8" ht="25.5" customHeight="1">
      <c r="A48" s="194" t="s">
        <v>85</v>
      </c>
      <c r="B48" s="194"/>
      <c r="C48" s="194"/>
      <c r="D48" s="194"/>
      <c r="E48" s="194"/>
      <c r="F48" s="194"/>
      <c r="G48" s="194"/>
    </row>
  </sheetData>
  <mergeCells count="14">
    <mergeCell ref="A48:G48"/>
    <mergeCell ref="A39:G39"/>
    <mergeCell ref="C3:D3"/>
    <mergeCell ref="A2:H2"/>
    <mergeCell ref="A1:H1"/>
    <mergeCell ref="A6:G6"/>
    <mergeCell ref="A8:G8"/>
    <mergeCell ref="A10:G10"/>
    <mergeCell ref="A16:G16"/>
    <mergeCell ref="A45:G45"/>
    <mergeCell ref="A22:G22"/>
    <mergeCell ref="A33:G33"/>
    <mergeCell ref="A29:G2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>
      <selection activeCell="G3" sqref="G3"/>
    </sheetView>
  </sheetViews>
  <sheetFormatPr defaultRowHeight="15"/>
  <cols>
    <col min="1" max="1" width="51.85546875" customWidth="1"/>
    <col min="2" max="2" width="12.140625" customWidth="1"/>
    <col min="3" max="3" width="11.5703125" customWidth="1"/>
    <col min="4" max="4" width="10.85546875" customWidth="1"/>
    <col min="5" max="5" width="11.140625" customWidth="1"/>
    <col min="6" max="6" width="14.7109375" customWidth="1"/>
    <col min="7" max="7" width="15" customWidth="1"/>
    <col min="8" max="8" width="16.28515625" customWidth="1"/>
  </cols>
  <sheetData>
    <row r="1" spans="1:8" ht="19.5" customHeight="1">
      <c r="A1" s="11" t="s">
        <v>33</v>
      </c>
      <c r="B1" s="11"/>
      <c r="C1" s="11"/>
      <c r="D1" s="11"/>
      <c r="E1" s="11"/>
      <c r="F1" s="11"/>
      <c r="G1" s="11"/>
    </row>
    <row r="2" spans="1:8" ht="33.75" customHeight="1">
      <c r="A2" s="209" t="s">
        <v>124</v>
      </c>
      <c r="B2" s="209"/>
      <c r="C2" s="209"/>
      <c r="D2" s="209"/>
      <c r="E2" s="209"/>
      <c r="F2" s="209"/>
      <c r="G2" s="209"/>
      <c r="H2" s="209"/>
    </row>
    <row r="3" spans="1:8" ht="134.25" customHeight="1">
      <c r="A3" s="1"/>
      <c r="B3" s="5" t="s">
        <v>140</v>
      </c>
      <c r="C3" s="5" t="s">
        <v>136</v>
      </c>
      <c r="D3" s="5" t="s">
        <v>117</v>
      </c>
      <c r="E3" s="5" t="s">
        <v>122</v>
      </c>
      <c r="F3" s="5" t="s">
        <v>144</v>
      </c>
      <c r="G3" s="5" t="s">
        <v>145</v>
      </c>
      <c r="H3" s="5" t="s">
        <v>146</v>
      </c>
    </row>
    <row r="4" spans="1:8" ht="20.25" customHeight="1">
      <c r="A4" s="8" t="s">
        <v>5</v>
      </c>
      <c r="B4" s="103">
        <v>2651.4041493300201</v>
      </c>
      <c r="C4" s="97">
        <v>3012.9721988748602</v>
      </c>
      <c r="D4" s="97">
        <v>3082.8664640448101</v>
      </c>
      <c r="E4" s="97">
        <v>3108.1082178458601</v>
      </c>
      <c r="F4" s="97"/>
      <c r="G4" s="97"/>
      <c r="H4" s="186"/>
    </row>
    <row r="5" spans="1:8" ht="16.5">
      <c r="A5" s="9" t="s">
        <v>31</v>
      </c>
      <c r="B5" s="98">
        <v>100</v>
      </c>
      <c r="C5" s="98">
        <v>100</v>
      </c>
      <c r="D5" s="98">
        <v>100</v>
      </c>
      <c r="E5" s="98">
        <v>100</v>
      </c>
      <c r="F5" s="98"/>
      <c r="G5" s="98"/>
      <c r="H5" s="185"/>
    </row>
    <row r="6" spans="1:8" ht="16.5">
      <c r="A6" s="2" t="s">
        <v>1</v>
      </c>
      <c r="B6" s="99"/>
      <c r="C6" s="99"/>
      <c r="D6" s="99"/>
      <c r="E6" s="99"/>
      <c r="F6" s="99"/>
      <c r="G6" s="99"/>
      <c r="H6" s="102"/>
    </row>
    <row r="7" spans="1:8" ht="16.5">
      <c r="A7" s="2" t="s">
        <v>6</v>
      </c>
      <c r="B7" s="100">
        <v>21.327396500186101</v>
      </c>
      <c r="C7" s="94">
        <v>20.911045602587301</v>
      </c>
      <c r="D7" s="94">
        <v>21.811492816392299</v>
      </c>
      <c r="E7" s="94">
        <v>22.629721067031401</v>
      </c>
      <c r="F7" s="99">
        <f>E7-B7</f>
        <v>1.3023245668453001</v>
      </c>
      <c r="G7" s="101">
        <f>E7-C7</f>
        <v>1.7186754644441002</v>
      </c>
      <c r="H7" s="102">
        <f>E7-D7</f>
        <v>0.81822825063910187</v>
      </c>
    </row>
    <row r="8" spans="1:8" ht="16.5">
      <c r="A8" s="2" t="s">
        <v>2</v>
      </c>
      <c r="B8" s="100">
        <v>78.672603499813903</v>
      </c>
      <c r="C8" s="94">
        <v>79.088954397412706</v>
      </c>
      <c r="D8" s="94">
        <v>78.188507183607697</v>
      </c>
      <c r="E8" s="94">
        <v>77.370278932968603</v>
      </c>
      <c r="F8" s="101">
        <f>E8-B8</f>
        <v>-1.3023245668453001</v>
      </c>
      <c r="G8" s="101">
        <f>E8-C8</f>
        <v>-1.7186754644441038</v>
      </c>
      <c r="H8" s="102">
        <f t="shared" ref="H8:H25" si="0">E8-D8</f>
        <v>-0.81822825063909477</v>
      </c>
    </row>
    <row r="9" spans="1:8" ht="16.5">
      <c r="A9" s="9" t="s">
        <v>32</v>
      </c>
      <c r="B9" s="98">
        <v>100</v>
      </c>
      <c r="C9" s="98">
        <v>100</v>
      </c>
      <c r="D9" s="98">
        <v>100</v>
      </c>
      <c r="E9" s="98">
        <v>100</v>
      </c>
      <c r="F9" s="98"/>
      <c r="G9" s="158"/>
      <c r="H9" s="185"/>
    </row>
    <row r="10" spans="1:8" ht="16.5">
      <c r="A10" s="2" t="s">
        <v>1</v>
      </c>
      <c r="B10" s="99"/>
      <c r="C10" s="99"/>
      <c r="D10" s="99"/>
      <c r="E10" s="99"/>
      <c r="F10" s="99"/>
      <c r="G10" s="101"/>
      <c r="H10" s="102"/>
    </row>
    <row r="11" spans="1:8" ht="16.5">
      <c r="A11" s="2" t="s">
        <v>7</v>
      </c>
      <c r="B11" s="100">
        <v>62.3181341896722</v>
      </c>
      <c r="C11" s="94">
        <v>65.174045923406496</v>
      </c>
      <c r="D11" s="94">
        <v>64.963593765793405</v>
      </c>
      <c r="E11" s="94">
        <v>64.267663451841599</v>
      </c>
      <c r="F11" s="99">
        <f>E11-B11</f>
        <v>1.9495292621693991</v>
      </c>
      <c r="G11" s="101">
        <f>E11-C11</f>
        <v>-0.90638247156489626</v>
      </c>
      <c r="H11" s="102">
        <f t="shared" si="0"/>
        <v>-0.6959303139518056</v>
      </c>
    </row>
    <row r="12" spans="1:8" ht="16.5">
      <c r="A12" s="2" t="s">
        <v>8</v>
      </c>
      <c r="B12" s="100">
        <v>0</v>
      </c>
      <c r="C12" s="99" t="s">
        <v>24</v>
      </c>
      <c r="D12" s="99" t="s">
        <v>24</v>
      </c>
      <c r="E12" s="99" t="s">
        <v>24</v>
      </c>
      <c r="F12" s="99" t="s">
        <v>24</v>
      </c>
      <c r="G12" s="99" t="s">
        <v>24</v>
      </c>
      <c r="H12" s="101" t="s">
        <v>24</v>
      </c>
    </row>
    <row r="13" spans="1:8" ht="16.5">
      <c r="A13" s="2" t="s">
        <v>9</v>
      </c>
      <c r="B13" s="100">
        <v>19.275797057538199</v>
      </c>
      <c r="C13" s="94">
        <v>18.610831198820801</v>
      </c>
      <c r="D13" s="94">
        <v>19.076774646553499</v>
      </c>
      <c r="E13" s="94">
        <v>19.8168648525013</v>
      </c>
      <c r="F13" s="99">
        <f t="shared" ref="F13:F16" si="1">E13-B13</f>
        <v>0.54106779496310153</v>
      </c>
      <c r="G13" s="101">
        <f t="shared" ref="G13:G25" si="2">E13-C13</f>
        <v>1.2060336536804996</v>
      </c>
      <c r="H13" s="102">
        <f t="shared" si="0"/>
        <v>0.74009020594780139</v>
      </c>
    </row>
    <row r="14" spans="1:8" ht="16.5">
      <c r="A14" s="2" t="s">
        <v>10</v>
      </c>
      <c r="B14" s="100">
        <v>18.2508893924104</v>
      </c>
      <c r="C14" s="94">
        <v>15.934251384705201</v>
      </c>
      <c r="D14" s="94">
        <v>15.6926949526468</v>
      </c>
      <c r="E14" s="94">
        <v>15.6518045570872</v>
      </c>
      <c r="F14" s="101">
        <f t="shared" si="1"/>
        <v>-2.5990848353232003</v>
      </c>
      <c r="G14" s="101">
        <f t="shared" si="2"/>
        <v>-0.282446827618001</v>
      </c>
      <c r="H14" s="102">
        <f t="shared" si="0"/>
        <v>-4.0890395559600279E-2</v>
      </c>
    </row>
    <row r="15" spans="1:8" ht="16.5">
      <c r="A15" s="2" t="s">
        <v>11</v>
      </c>
      <c r="B15" s="100">
        <v>0</v>
      </c>
      <c r="C15" s="94">
        <v>0.137473555256686</v>
      </c>
      <c r="D15" s="94">
        <v>0.12571254856681899</v>
      </c>
      <c r="E15" s="94">
        <v>0.122811039195383</v>
      </c>
      <c r="F15" s="99">
        <f t="shared" si="1"/>
        <v>0.122811039195383</v>
      </c>
      <c r="G15" s="101">
        <f t="shared" si="2"/>
        <v>-1.4662516061303005E-2</v>
      </c>
      <c r="H15" s="102">
        <f t="shared" si="0"/>
        <v>-2.9015093714359896E-3</v>
      </c>
    </row>
    <row r="16" spans="1:8" ht="16.5">
      <c r="A16" s="2" t="s">
        <v>12</v>
      </c>
      <c r="B16" s="100">
        <v>0.12774702796085899</v>
      </c>
      <c r="C16" s="94">
        <v>0.14339793781082499</v>
      </c>
      <c r="D16" s="94">
        <v>0.141224086439597</v>
      </c>
      <c r="E16" s="94">
        <v>0.14085609937463001</v>
      </c>
      <c r="F16" s="99">
        <f t="shared" si="1"/>
        <v>1.3109071413771017E-2</v>
      </c>
      <c r="G16" s="101">
        <f t="shared" si="2"/>
        <v>-2.5418384361949875E-3</v>
      </c>
      <c r="H16" s="102">
        <f t="shared" si="0"/>
        <v>-3.679870649669903E-4</v>
      </c>
    </row>
    <row r="17" spans="1:8" ht="30" customHeight="1">
      <c r="A17" s="10" t="s">
        <v>13</v>
      </c>
      <c r="B17" s="98">
        <v>100</v>
      </c>
      <c r="C17" s="98">
        <v>100</v>
      </c>
      <c r="D17" s="98">
        <v>100</v>
      </c>
      <c r="E17" s="98">
        <v>100</v>
      </c>
      <c r="F17" s="98"/>
      <c r="G17" s="158"/>
      <c r="H17" s="185"/>
    </row>
    <row r="18" spans="1:8" ht="16.5">
      <c r="A18" s="2" t="s">
        <v>1</v>
      </c>
      <c r="B18" s="99"/>
      <c r="C18" s="99"/>
      <c r="D18" s="99"/>
      <c r="E18" s="99"/>
      <c r="F18" s="99"/>
      <c r="G18" s="101"/>
      <c r="H18" s="102"/>
    </row>
    <row r="19" spans="1:8" ht="16.5">
      <c r="A19" s="2" t="s">
        <v>14</v>
      </c>
      <c r="B19" s="100">
        <v>1.71818883256676</v>
      </c>
      <c r="C19" s="94">
        <v>0.77704125543351599</v>
      </c>
      <c r="D19" s="94">
        <v>0.96778976150834395</v>
      </c>
      <c r="E19" s="94">
        <v>0.873790714366524</v>
      </c>
      <c r="F19" s="101">
        <f>E19-B19</f>
        <v>-0.84439811820023603</v>
      </c>
      <c r="G19" s="101">
        <f t="shared" si="2"/>
        <v>9.6749458933008015E-2</v>
      </c>
      <c r="H19" s="102">
        <f t="shared" si="0"/>
        <v>-9.3999047141819947E-2</v>
      </c>
    </row>
    <row r="20" spans="1:8" ht="16.5">
      <c r="A20" s="2" t="s">
        <v>15</v>
      </c>
      <c r="B20" s="100">
        <v>8.5942212565964304</v>
      </c>
      <c r="C20" s="94">
        <v>8.5442659940949692</v>
      </c>
      <c r="D20" s="94">
        <v>7.6264587111413196</v>
      </c>
      <c r="E20" s="94">
        <v>8.1065053833494094</v>
      </c>
      <c r="F20" s="101">
        <f t="shared" ref="F20:F21" si="3">E20-B20</f>
        <v>-0.48771587324702104</v>
      </c>
      <c r="G20" s="101">
        <f t="shared" si="2"/>
        <v>-0.43776061074555983</v>
      </c>
      <c r="H20" s="102">
        <f t="shared" si="0"/>
        <v>0.48004667220808983</v>
      </c>
    </row>
    <row r="21" spans="1:8" ht="16.5">
      <c r="A21" s="2" t="s">
        <v>16</v>
      </c>
      <c r="B21" s="100">
        <v>89.687589910836806</v>
      </c>
      <c r="C21" s="94">
        <v>90.678692750471498</v>
      </c>
      <c r="D21" s="94">
        <v>91.405751527350304</v>
      </c>
      <c r="E21" s="94">
        <v>91.019703902284107</v>
      </c>
      <c r="F21" s="101">
        <f t="shared" si="3"/>
        <v>1.3321139914473008</v>
      </c>
      <c r="G21" s="101">
        <f t="shared" si="2"/>
        <v>0.34101115181260866</v>
      </c>
      <c r="H21" s="102">
        <f t="shared" si="0"/>
        <v>-0.3860476250661975</v>
      </c>
    </row>
    <row r="22" spans="1:8" ht="16.5">
      <c r="A22" s="9" t="s">
        <v>17</v>
      </c>
      <c r="B22" s="98">
        <v>100</v>
      </c>
      <c r="C22" s="98">
        <v>100</v>
      </c>
      <c r="D22" s="98">
        <v>100</v>
      </c>
      <c r="E22" s="98">
        <v>100</v>
      </c>
      <c r="F22" s="98"/>
      <c r="G22" s="158"/>
      <c r="H22" s="185"/>
    </row>
    <row r="23" spans="1:8" ht="16.5">
      <c r="A23" s="2" t="s">
        <v>1</v>
      </c>
      <c r="B23" s="99"/>
      <c r="C23" s="99"/>
      <c r="D23" s="99"/>
      <c r="E23" s="99"/>
      <c r="F23" s="99"/>
      <c r="G23" s="101"/>
      <c r="H23" s="102"/>
    </row>
    <row r="24" spans="1:8" ht="16.5">
      <c r="A24" s="2" t="s">
        <v>18</v>
      </c>
      <c r="B24" s="100">
        <v>12.5019007418908</v>
      </c>
      <c r="C24" s="94">
        <v>13.507950663152901</v>
      </c>
      <c r="D24" s="94">
        <v>15.022181068954501</v>
      </c>
      <c r="E24" s="94">
        <v>15.0897400449402</v>
      </c>
      <c r="F24" s="99">
        <f>E24-B24</f>
        <v>2.5878393030493996</v>
      </c>
      <c r="G24" s="101">
        <f t="shared" si="2"/>
        <v>1.5817893817872992</v>
      </c>
      <c r="H24" s="102">
        <f>E24-D24</f>
        <v>6.7558975985699377E-2</v>
      </c>
    </row>
    <row r="25" spans="1:8" ht="16.5">
      <c r="A25" s="2" t="s">
        <v>19</v>
      </c>
      <c r="B25" s="100">
        <v>87.498099258109093</v>
      </c>
      <c r="C25" s="94">
        <v>86.492049336847103</v>
      </c>
      <c r="D25" s="94">
        <v>84.977818931045505</v>
      </c>
      <c r="E25" s="94">
        <v>84.9102599550599</v>
      </c>
      <c r="F25" s="101">
        <f>E25-B25</f>
        <v>-2.5878393030491935</v>
      </c>
      <c r="G25" s="101">
        <f t="shared" si="2"/>
        <v>-1.5817893817872033</v>
      </c>
      <c r="H25" s="102">
        <f t="shared" si="0"/>
        <v>-6.755897598560523E-2</v>
      </c>
    </row>
    <row r="26" spans="1:8" ht="22.5" customHeight="1">
      <c r="A26" s="208" t="s">
        <v>39</v>
      </c>
      <c r="B26" s="194"/>
      <c r="C26" s="194"/>
      <c r="D26" s="194"/>
      <c r="E26" s="194"/>
      <c r="F26" s="194"/>
      <c r="G26" s="194"/>
    </row>
  </sheetData>
  <mergeCells count="2">
    <mergeCell ref="A26:G26"/>
    <mergeCell ref="A2:H2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>
      <selection activeCell="H10" sqref="H10"/>
    </sheetView>
  </sheetViews>
  <sheetFormatPr defaultRowHeight="15"/>
  <cols>
    <col min="1" max="1" width="62.5703125" customWidth="1"/>
    <col min="2" max="2" width="11.42578125" customWidth="1"/>
    <col min="3" max="3" width="11.5703125" customWidth="1"/>
    <col min="4" max="4" width="10.42578125" customWidth="1"/>
    <col min="5" max="5" width="11.140625" customWidth="1"/>
    <col min="6" max="6" width="12" customWidth="1"/>
    <col min="7" max="7" width="10.140625" customWidth="1"/>
    <col min="8" max="8" width="12" customWidth="1"/>
  </cols>
  <sheetData>
    <row r="1" spans="1:8" ht="17.25" customHeight="1">
      <c r="A1" s="210" t="s">
        <v>67</v>
      </c>
      <c r="B1" s="210"/>
      <c r="C1" s="210"/>
      <c r="D1" s="210"/>
      <c r="E1" s="210"/>
      <c r="F1" s="210"/>
      <c r="G1" s="210"/>
      <c r="H1" s="210"/>
    </row>
    <row r="2" spans="1:8" ht="17.25" customHeight="1">
      <c r="A2" s="211" t="s">
        <v>119</v>
      </c>
      <c r="B2" s="211"/>
      <c r="C2" s="211"/>
      <c r="D2" s="211"/>
      <c r="E2" s="211"/>
      <c r="F2" s="211"/>
      <c r="G2" s="211"/>
      <c r="H2" s="211"/>
    </row>
    <row r="3" spans="1:8" ht="17.25" customHeight="1">
      <c r="A3" s="180" t="s">
        <v>125</v>
      </c>
      <c r="B3" s="180"/>
      <c r="C3" s="180"/>
      <c r="D3" s="180"/>
      <c r="E3" s="180"/>
      <c r="F3" s="180"/>
      <c r="G3" s="180"/>
      <c r="H3" s="180"/>
    </row>
    <row r="4" spans="1:8" ht="20.25" customHeight="1">
      <c r="A4" s="7" t="s">
        <v>34</v>
      </c>
      <c r="B4" s="7"/>
      <c r="C4" s="7"/>
      <c r="D4" s="7"/>
      <c r="E4" s="7"/>
      <c r="F4" s="3"/>
      <c r="G4" s="3"/>
      <c r="H4" s="3"/>
    </row>
    <row r="5" spans="1:8" ht="173.25" customHeight="1">
      <c r="A5" s="1"/>
      <c r="B5" s="5" t="s">
        <v>140</v>
      </c>
      <c r="C5" s="5" t="s">
        <v>136</v>
      </c>
      <c r="D5" s="5" t="s">
        <v>117</v>
      </c>
      <c r="E5" s="5" t="s">
        <v>122</v>
      </c>
      <c r="F5" s="5" t="s">
        <v>147</v>
      </c>
      <c r="G5" s="5" t="s">
        <v>148</v>
      </c>
      <c r="H5" s="5" t="s">
        <v>149</v>
      </c>
    </row>
    <row r="6" spans="1:8" ht="42.75" customHeight="1">
      <c r="A6" s="10" t="s">
        <v>20</v>
      </c>
      <c r="B6" s="124">
        <v>5.0523880841221596</v>
      </c>
      <c r="C6" s="125">
        <v>4.87</v>
      </c>
      <c r="D6" s="125">
        <v>4.97</v>
      </c>
      <c r="E6" s="125">
        <v>5.05</v>
      </c>
      <c r="F6" s="125">
        <f>E6-B6</f>
        <v>-2.3880841221597393E-3</v>
      </c>
      <c r="G6" s="125">
        <f>E6-C6</f>
        <v>0.17999999999999972</v>
      </c>
      <c r="H6" s="185">
        <f>E6-D6</f>
        <v>8.0000000000000071E-2</v>
      </c>
    </row>
    <row r="7" spans="1:8" ht="34.5" customHeight="1">
      <c r="A7" s="4" t="s">
        <v>52</v>
      </c>
      <c r="B7" s="126">
        <v>1.9445069728611299</v>
      </c>
      <c r="C7" s="102">
        <v>2.12</v>
      </c>
      <c r="D7" s="102">
        <v>2.38</v>
      </c>
      <c r="E7" s="102">
        <v>2.44</v>
      </c>
      <c r="F7" s="127">
        <f t="shared" ref="F7:F11" si="0">E7-B7</f>
        <v>0.49549302713887</v>
      </c>
      <c r="G7" s="127">
        <f t="shared" ref="G7:G11" si="1">E7-C7</f>
        <v>0.31999999999999984</v>
      </c>
      <c r="H7" s="102">
        <f t="shared" ref="H7:H11" si="2">E7-D7</f>
        <v>6.0000000000000053E-2</v>
      </c>
    </row>
    <row r="8" spans="1:8" ht="34.5" customHeight="1">
      <c r="A8" s="4" t="s">
        <v>21</v>
      </c>
      <c r="B8" s="128">
        <v>0</v>
      </c>
      <c r="C8" s="102" t="s">
        <v>24</v>
      </c>
      <c r="D8" s="102" t="s">
        <v>24</v>
      </c>
      <c r="E8" s="102" t="s">
        <v>24</v>
      </c>
      <c r="F8" s="102" t="s">
        <v>24</v>
      </c>
      <c r="G8" s="102" t="s">
        <v>24</v>
      </c>
      <c r="H8" s="102" t="s">
        <v>24</v>
      </c>
    </row>
    <row r="9" spans="1:8" ht="35.25" customHeight="1">
      <c r="A9" s="4" t="s">
        <v>22</v>
      </c>
      <c r="B9" s="128">
        <v>13.413675475963901</v>
      </c>
      <c r="C9" s="102">
        <v>12.87</v>
      </c>
      <c r="D9" s="102">
        <v>12.28</v>
      </c>
      <c r="E9" s="102">
        <v>12.14</v>
      </c>
      <c r="F9" s="127">
        <f t="shared" si="0"/>
        <v>-1.2736754759639002</v>
      </c>
      <c r="G9" s="127">
        <f t="shared" si="1"/>
        <v>-0.72999999999999865</v>
      </c>
      <c r="H9" s="102">
        <f>E9-D9</f>
        <v>-0.13999999999999879</v>
      </c>
    </row>
    <row r="10" spans="1:8" ht="35.25" customHeight="1">
      <c r="A10" s="4" t="s">
        <v>23</v>
      </c>
      <c r="B10" s="130">
        <v>6.8749550032397702</v>
      </c>
      <c r="C10" s="129">
        <v>6.87</v>
      </c>
      <c r="D10" s="129">
        <v>6.87</v>
      </c>
      <c r="E10" s="129">
        <v>6.87</v>
      </c>
      <c r="F10" s="127">
        <f t="shared" si="0"/>
        <v>-4.9550032397700505E-3</v>
      </c>
      <c r="G10" s="127">
        <f t="shared" si="1"/>
        <v>0</v>
      </c>
      <c r="H10" s="102">
        <f t="shared" si="2"/>
        <v>0</v>
      </c>
    </row>
    <row r="11" spans="1:8" ht="35.25" customHeight="1">
      <c r="A11" s="4" t="s">
        <v>64</v>
      </c>
      <c r="B11" s="126">
        <v>1</v>
      </c>
      <c r="C11" s="102">
        <v>1</v>
      </c>
      <c r="D11" s="102">
        <v>1</v>
      </c>
      <c r="E11" s="102">
        <v>1</v>
      </c>
      <c r="F11" s="127">
        <f t="shared" si="0"/>
        <v>0</v>
      </c>
      <c r="G11" s="127">
        <f t="shared" si="1"/>
        <v>0</v>
      </c>
      <c r="H11" s="102">
        <f t="shared" si="2"/>
        <v>0</v>
      </c>
    </row>
    <row r="12" spans="1:8" ht="33" customHeight="1">
      <c r="A12" s="4" t="s">
        <v>65</v>
      </c>
      <c r="B12" s="126">
        <v>0</v>
      </c>
      <c r="C12" s="102" t="s">
        <v>24</v>
      </c>
      <c r="D12" s="102" t="s">
        <v>24</v>
      </c>
      <c r="E12" s="102" t="s">
        <v>24</v>
      </c>
      <c r="F12" s="102" t="s">
        <v>24</v>
      </c>
      <c r="G12" s="102" t="s">
        <v>24</v>
      </c>
      <c r="H12" s="102" t="s">
        <v>24</v>
      </c>
    </row>
    <row r="14" spans="1:8" ht="29.25" customHeight="1">
      <c r="A14" s="208" t="s">
        <v>85</v>
      </c>
      <c r="B14" s="208"/>
      <c r="C14" s="208"/>
      <c r="D14" s="208"/>
      <c r="E14" s="208"/>
      <c r="F14" s="208"/>
      <c r="G14" s="208"/>
    </row>
  </sheetData>
  <mergeCells count="3">
    <mergeCell ref="A14:G14"/>
    <mergeCell ref="A1:H1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Layout" topLeftCell="A2" workbookViewId="0">
      <selection activeCell="G7" sqref="G7"/>
    </sheetView>
  </sheetViews>
  <sheetFormatPr defaultRowHeight="1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</cols>
  <sheetData>
    <row r="1" spans="1:10" hidden="1"/>
    <row r="2" spans="1:10" ht="19.5" customHeight="1">
      <c r="A2" s="213"/>
      <c r="B2" s="213"/>
      <c r="C2" s="213"/>
      <c r="D2" s="213"/>
      <c r="E2" s="213"/>
      <c r="F2" s="213"/>
      <c r="G2" s="213"/>
      <c r="H2" s="213"/>
      <c r="I2" s="213"/>
    </row>
    <row r="3" spans="1:10" ht="42" customHeight="1">
      <c r="A3" s="212" t="s">
        <v>126</v>
      </c>
      <c r="B3" s="212"/>
      <c r="C3" s="212"/>
      <c r="D3" s="212"/>
      <c r="E3" s="212"/>
      <c r="F3" s="212"/>
      <c r="G3" s="212"/>
      <c r="H3" s="212"/>
      <c r="I3" s="212"/>
    </row>
    <row r="4" spans="1:10" ht="7.5" customHeight="1">
      <c r="A4" s="212"/>
      <c r="B4" s="212"/>
      <c r="C4" s="212"/>
      <c r="D4" s="212"/>
      <c r="E4" s="212"/>
      <c r="F4" s="212"/>
      <c r="G4" s="212"/>
      <c r="H4" s="212"/>
      <c r="I4" s="212"/>
    </row>
    <row r="5" spans="1:10" ht="16.5">
      <c r="A5" s="13"/>
      <c r="B5" s="13"/>
      <c r="C5" s="13"/>
      <c r="D5" s="13" t="s">
        <v>35</v>
      </c>
      <c r="E5" s="13"/>
      <c r="F5" s="13"/>
      <c r="G5" s="13"/>
      <c r="H5" s="13"/>
      <c r="I5" s="13"/>
    </row>
    <row r="6" spans="1:10" ht="4.5" customHeight="1"/>
    <row r="7" spans="1:10" ht="181.5" customHeight="1">
      <c r="A7" s="5"/>
      <c r="B7" s="5" t="s">
        <v>150</v>
      </c>
      <c r="C7" s="5" t="s">
        <v>138</v>
      </c>
      <c r="D7" s="5" t="s">
        <v>120</v>
      </c>
      <c r="E7" s="5" t="s">
        <v>127</v>
      </c>
      <c r="F7" s="5" t="s">
        <v>128</v>
      </c>
      <c r="G7" s="5" t="s">
        <v>151</v>
      </c>
      <c r="H7" s="5" t="s">
        <v>152</v>
      </c>
      <c r="I7" s="5" t="s">
        <v>153</v>
      </c>
    </row>
    <row r="8" spans="1:10" ht="38.25" customHeight="1">
      <c r="A8" s="16" t="s">
        <v>36</v>
      </c>
      <c r="B8" s="131">
        <v>10.37</v>
      </c>
      <c r="C8" s="154">
        <v>16.27</v>
      </c>
      <c r="D8" s="58">
        <v>8.34218233</v>
      </c>
      <c r="E8" s="58">
        <v>5.82655017</v>
      </c>
      <c r="F8" s="58">
        <v>18.289864720000001</v>
      </c>
      <c r="G8" s="58">
        <f>F8/B8*100</f>
        <v>176.37285168756028</v>
      </c>
      <c r="H8" s="58">
        <f>F8/C8*100</f>
        <v>112.41465716041796</v>
      </c>
      <c r="I8" s="58">
        <f>E8/D8*100</f>
        <v>69.844435658600617</v>
      </c>
      <c r="J8" s="182"/>
    </row>
    <row r="9" spans="1:10" ht="36.75" customHeight="1">
      <c r="A9" s="16" t="s">
        <v>37</v>
      </c>
      <c r="B9" s="131">
        <v>22.01</v>
      </c>
      <c r="C9" s="132">
        <v>37.409999999999997</v>
      </c>
      <c r="D9" s="58">
        <v>17.275428359999999</v>
      </c>
      <c r="E9" s="58">
        <v>14.324122882578401</v>
      </c>
      <c r="F9" s="58">
        <v>39.254596036739898</v>
      </c>
      <c r="G9" s="58">
        <f t="shared" ref="G9:G10" si="0">F9/B9*100</f>
        <v>178.34891429686459</v>
      </c>
      <c r="H9" s="58">
        <f t="shared" ref="H9" si="1">F9/C9*100</f>
        <v>104.93075658043279</v>
      </c>
      <c r="I9" s="58">
        <f t="shared" ref="I9" si="2">E9/D9*100</f>
        <v>82.91616615275872</v>
      </c>
      <c r="J9" s="183"/>
    </row>
    <row r="10" spans="1:10" ht="42" customHeight="1">
      <c r="A10" s="16" t="s">
        <v>38</v>
      </c>
      <c r="B10" s="131">
        <v>23.84</v>
      </c>
      <c r="C10" s="132">
        <v>42.84</v>
      </c>
      <c r="D10" s="58">
        <v>5.7626929410000001</v>
      </c>
      <c r="E10" s="58">
        <v>6.8273531160000003</v>
      </c>
      <c r="F10" s="58">
        <v>20.780868753</v>
      </c>
      <c r="G10" s="58">
        <f t="shared" si="0"/>
        <v>87.1680736283557</v>
      </c>
      <c r="H10" s="58">
        <f>F10/C10*100</f>
        <v>48.508096995798319</v>
      </c>
      <c r="I10" s="58">
        <f>E10/D10*100</f>
        <v>118.47504605746441</v>
      </c>
      <c r="J10" s="182"/>
    </row>
    <row r="12" spans="1:10" ht="39.75" customHeight="1">
      <c r="A12" s="194" t="s">
        <v>39</v>
      </c>
      <c r="B12" s="194"/>
      <c r="C12" s="194"/>
      <c r="D12" s="194"/>
      <c r="E12" s="194"/>
      <c r="F12" s="194"/>
      <c r="G12" s="194"/>
      <c r="H12" s="194"/>
      <c r="I12" s="194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7"/>
  <sheetViews>
    <sheetView view="pageLayout" topLeftCell="A4" workbookViewId="0">
      <selection activeCell="C10" sqref="C10"/>
    </sheetView>
  </sheetViews>
  <sheetFormatPr defaultRowHeight="1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4" spans="1:5" ht="16.5">
      <c r="A4" s="215" t="s">
        <v>62</v>
      </c>
      <c r="B4" s="215"/>
      <c r="C4" s="215"/>
      <c r="D4" s="215"/>
      <c r="E4" s="215"/>
    </row>
    <row r="5" spans="1:5" ht="30" customHeight="1">
      <c r="A5" s="214" t="s">
        <v>66</v>
      </c>
      <c r="B5" s="214"/>
      <c r="C5" s="214"/>
      <c r="D5" s="214"/>
      <c r="E5" s="214"/>
    </row>
    <row r="8" spans="1:5" ht="105.75" customHeight="1">
      <c r="A8" s="18"/>
      <c r="B8" s="115" t="s">
        <v>140</v>
      </c>
      <c r="C8" s="19" t="s">
        <v>137</v>
      </c>
      <c r="D8" s="19" t="s">
        <v>122</v>
      </c>
      <c r="E8" s="19" t="s">
        <v>116</v>
      </c>
    </row>
    <row r="9" spans="1:5" ht="21.75" customHeight="1">
      <c r="A9" s="20" t="s">
        <v>54</v>
      </c>
      <c r="B9" s="104"/>
      <c r="C9" s="104"/>
      <c r="D9" s="104"/>
      <c r="E9" s="29"/>
    </row>
    <row r="10" spans="1:5" ht="38.25" customHeight="1">
      <c r="A10" s="23" t="s">
        <v>121</v>
      </c>
      <c r="B10" s="109">
        <v>9.2367024657857808</v>
      </c>
      <c r="C10" s="109">
        <v>9.01</v>
      </c>
      <c r="D10" s="106">
        <v>8.48</v>
      </c>
      <c r="E10" s="105" t="s">
        <v>55</v>
      </c>
    </row>
    <row r="11" spans="1:5" ht="57" customHeight="1">
      <c r="A11" s="23" t="s">
        <v>114</v>
      </c>
      <c r="B11" s="106">
        <v>20.918272674339601</v>
      </c>
      <c r="C11" s="110">
        <v>11.74</v>
      </c>
      <c r="D11" s="106">
        <v>12.01</v>
      </c>
      <c r="E11" s="105" t="s">
        <v>56</v>
      </c>
    </row>
    <row r="12" spans="1:5" ht="17.25">
      <c r="A12" s="21" t="s">
        <v>57</v>
      </c>
      <c r="B12" s="57"/>
      <c r="C12" s="57"/>
      <c r="D12" s="57"/>
      <c r="E12" s="29"/>
    </row>
    <row r="13" spans="1:5" ht="38.25" customHeight="1">
      <c r="A13" s="23" t="s">
        <v>58</v>
      </c>
      <c r="B13" s="111">
        <v>87.498099258109093</v>
      </c>
      <c r="C13" s="111">
        <v>86.492049336847103</v>
      </c>
      <c r="D13" s="106">
        <v>84.9102599550599</v>
      </c>
      <c r="E13" s="105" t="s">
        <v>59</v>
      </c>
    </row>
    <row r="14" spans="1:5" ht="17.25">
      <c r="A14" s="21" t="s">
        <v>60</v>
      </c>
      <c r="B14" s="57"/>
      <c r="C14" s="57"/>
      <c r="D14" s="57"/>
      <c r="E14" s="29"/>
    </row>
    <row r="15" spans="1:5" ht="24.75" customHeight="1">
      <c r="A15" s="23" t="s">
        <v>63</v>
      </c>
      <c r="B15" s="111">
        <v>21.327396500186101</v>
      </c>
      <c r="C15" s="111">
        <v>20.911045602587301</v>
      </c>
      <c r="D15" s="107">
        <v>22.629721067031401</v>
      </c>
      <c r="E15" s="105" t="s">
        <v>61</v>
      </c>
    </row>
    <row r="16" spans="1:5">
      <c r="B16" s="55"/>
      <c r="C16" s="55"/>
      <c r="D16" s="55"/>
    </row>
    <row r="17" spans="1:8" ht="24.75" customHeight="1">
      <c r="A17" s="216" t="s">
        <v>39</v>
      </c>
      <c r="B17" s="216"/>
      <c r="C17" s="216"/>
      <c r="D17" s="216"/>
      <c r="E17" s="216"/>
      <c r="F17" s="64"/>
      <c r="G17" s="64"/>
      <c r="H17" s="64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7" sqref="C17"/>
    </sheetView>
  </sheetViews>
  <sheetFormatPr defaultRowHeight="1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6" ht="17.25">
      <c r="A1" s="217" t="s">
        <v>62</v>
      </c>
      <c r="B1" s="217"/>
      <c r="C1" s="217"/>
      <c r="D1" s="217"/>
      <c r="E1" s="217"/>
    </row>
    <row r="2" spans="1:6" ht="17.25">
      <c r="A2" s="218" t="s">
        <v>129</v>
      </c>
      <c r="B2" s="218"/>
      <c r="C2" s="218"/>
      <c r="D2" s="218"/>
      <c r="E2" s="218"/>
    </row>
    <row r="3" spans="1:6">
      <c r="B3" s="24" t="s">
        <v>68</v>
      </c>
    </row>
    <row r="4" spans="1:6" ht="53.25" customHeight="1">
      <c r="A4" s="25"/>
      <c r="B4" s="22" t="s">
        <v>154</v>
      </c>
      <c r="C4" s="22" t="s">
        <v>139</v>
      </c>
      <c r="D4" s="22" t="s">
        <v>131</v>
      </c>
      <c r="E4" s="60" t="s">
        <v>130</v>
      </c>
    </row>
    <row r="5" spans="1:6" ht="21.75" customHeight="1">
      <c r="A5" s="26" t="s">
        <v>69</v>
      </c>
      <c r="B5" s="133">
        <v>5.62</v>
      </c>
      <c r="C5" s="136">
        <v>16.79</v>
      </c>
      <c r="D5" s="27">
        <v>19.933004776689501</v>
      </c>
      <c r="E5" s="59">
        <v>100</v>
      </c>
      <c r="F5" s="65"/>
    </row>
    <row r="6" spans="1:6" ht="18" customHeight="1">
      <c r="A6" s="28" t="s">
        <v>70</v>
      </c>
      <c r="B6" s="134"/>
      <c r="C6" s="116"/>
      <c r="D6" s="134"/>
      <c r="E6" s="30"/>
    </row>
    <row r="7" spans="1:6" ht="19.5" customHeight="1">
      <c r="A7" s="31" t="s">
        <v>71</v>
      </c>
      <c r="B7" s="133">
        <v>4.55</v>
      </c>
      <c r="C7" s="136">
        <v>14.26</v>
      </c>
      <c r="D7" s="121">
        <v>28.9235816548</v>
      </c>
      <c r="E7" s="122">
        <v>145.103971924115</v>
      </c>
    </row>
    <row r="8" spans="1:6" ht="16.5" customHeight="1">
      <c r="A8" s="28" t="s">
        <v>70</v>
      </c>
      <c r="B8" s="134"/>
      <c r="C8" s="116"/>
      <c r="D8" s="134"/>
      <c r="E8" s="32"/>
    </row>
    <row r="9" spans="1:6" ht="34.5">
      <c r="A9" s="33" t="s">
        <v>72</v>
      </c>
      <c r="B9" s="135">
        <v>4.55</v>
      </c>
      <c r="C9" s="119">
        <v>14.26</v>
      </c>
      <c r="D9" s="117">
        <v>28.9235816548</v>
      </c>
      <c r="E9" s="34"/>
    </row>
    <row r="10" spans="1:6" ht="17.25">
      <c r="A10" s="28" t="s">
        <v>73</v>
      </c>
      <c r="B10" s="134"/>
      <c r="C10" s="116"/>
      <c r="D10" s="134"/>
      <c r="E10" s="134"/>
    </row>
    <row r="11" spans="1:6" ht="17.25">
      <c r="A11" s="35" t="s">
        <v>74</v>
      </c>
      <c r="B11" s="135">
        <v>49.17</v>
      </c>
      <c r="C11" s="119">
        <v>52.44</v>
      </c>
      <c r="D11" s="117">
        <v>41.984919750800003</v>
      </c>
      <c r="E11" s="34"/>
    </row>
    <row r="12" spans="1:6" ht="17.25">
      <c r="A12" s="35" t="s">
        <v>75</v>
      </c>
      <c r="B12" s="155">
        <v>-44.63</v>
      </c>
      <c r="C12" s="153">
        <v>-38.18</v>
      </c>
      <c r="D12" s="190">
        <v>-13.061338096</v>
      </c>
      <c r="E12" s="34"/>
    </row>
    <row r="13" spans="1:6" ht="17.25">
      <c r="A13" s="36" t="s">
        <v>76</v>
      </c>
      <c r="B13" s="27"/>
      <c r="C13" s="117"/>
      <c r="D13" s="32"/>
      <c r="E13" s="30"/>
    </row>
    <row r="14" spans="1:6" ht="17.25">
      <c r="A14" s="31" t="s">
        <v>77</v>
      </c>
      <c r="B14" s="166">
        <v>1.07</v>
      </c>
      <c r="C14" s="137">
        <v>2.52</v>
      </c>
      <c r="D14" s="192">
        <v>-8.9905768781104989</v>
      </c>
      <c r="E14" s="193">
        <v>-45.10397192411483</v>
      </c>
    </row>
    <row r="15" spans="1:6" ht="17.25">
      <c r="A15" s="28" t="s">
        <v>70</v>
      </c>
      <c r="B15" s="134"/>
      <c r="C15" s="116"/>
      <c r="D15" s="134"/>
      <c r="E15" s="30"/>
    </row>
    <row r="16" spans="1:6" ht="17.25">
      <c r="A16" s="33" t="s">
        <v>78</v>
      </c>
      <c r="B16" s="166">
        <v>1.07</v>
      </c>
      <c r="C16" s="119">
        <v>2.52</v>
      </c>
      <c r="D16" s="191">
        <v>-8.9905768781104989</v>
      </c>
      <c r="E16" s="34"/>
    </row>
    <row r="17" spans="1:5" ht="17.25">
      <c r="A17" s="28" t="s">
        <v>73</v>
      </c>
      <c r="B17" s="134"/>
      <c r="C17" s="116"/>
      <c r="D17" s="116"/>
      <c r="E17" s="30"/>
    </row>
    <row r="18" spans="1:5" ht="17.25">
      <c r="A18" s="35" t="s">
        <v>79</v>
      </c>
      <c r="B18" s="135">
        <v>11.58</v>
      </c>
      <c r="C18" s="119">
        <v>20.59</v>
      </c>
      <c r="D18" s="118">
        <v>10.111629082995</v>
      </c>
      <c r="E18" s="34"/>
    </row>
    <row r="19" spans="1:5" ht="17.25">
      <c r="A19" s="28" t="s">
        <v>70</v>
      </c>
      <c r="B19" s="134"/>
      <c r="C19" s="116"/>
      <c r="D19" s="116"/>
      <c r="E19" s="30"/>
    </row>
    <row r="20" spans="1:5" ht="17.25">
      <c r="A20" s="37" t="s">
        <v>80</v>
      </c>
      <c r="B20" s="135">
        <v>11.58</v>
      </c>
      <c r="C20" s="119">
        <v>20.59</v>
      </c>
      <c r="D20" s="117">
        <v>10.111629082995</v>
      </c>
      <c r="E20" s="34"/>
    </row>
    <row r="21" spans="1:5" ht="17.25">
      <c r="A21" s="37" t="s">
        <v>81</v>
      </c>
      <c r="B21" s="134"/>
      <c r="C21" s="30" t="s">
        <v>24</v>
      </c>
      <c r="D21" s="159">
        <v>0</v>
      </c>
      <c r="E21" s="30"/>
    </row>
    <row r="22" spans="1:5" ht="17.25">
      <c r="A22" s="35" t="s">
        <v>82</v>
      </c>
      <c r="B22" s="187">
        <v>-10.51</v>
      </c>
      <c r="C22" s="188">
        <v>-18.07</v>
      </c>
      <c r="D22" s="189">
        <v>-19.102205961105501</v>
      </c>
      <c r="E22" s="34"/>
    </row>
    <row r="23" spans="1:5" ht="34.5">
      <c r="A23" s="33" t="s">
        <v>83</v>
      </c>
      <c r="B23" s="30" t="s">
        <v>24</v>
      </c>
      <c r="C23" s="30" t="s">
        <v>24</v>
      </c>
      <c r="D23" s="30" t="s">
        <v>24</v>
      </c>
      <c r="E23" s="34"/>
    </row>
    <row r="24" spans="1:5" ht="16.5" customHeight="1">
      <c r="A24" s="28" t="s">
        <v>73</v>
      </c>
      <c r="B24" s="134"/>
      <c r="C24" s="134"/>
      <c r="D24" s="134"/>
      <c r="E24" s="134"/>
    </row>
    <row r="25" spans="1:5" ht="17.25">
      <c r="A25" s="35" t="s">
        <v>74</v>
      </c>
      <c r="B25" s="30" t="s">
        <v>24</v>
      </c>
      <c r="C25" s="30" t="s">
        <v>24</v>
      </c>
      <c r="D25" s="30" t="s">
        <v>24</v>
      </c>
      <c r="E25" s="34"/>
    </row>
    <row r="26" spans="1:5" ht="17.25">
      <c r="A26" s="38" t="s">
        <v>75</v>
      </c>
      <c r="B26" s="30" t="s">
        <v>24</v>
      </c>
      <c r="C26" s="30" t="s">
        <v>24</v>
      </c>
      <c r="D26" s="30" t="s">
        <v>24</v>
      </c>
      <c r="E26" s="34"/>
    </row>
    <row r="27" spans="1:5">
      <c r="A27" s="39" t="s">
        <v>84</v>
      </c>
    </row>
    <row r="28" spans="1:5" ht="33" customHeight="1">
      <c r="A28" s="219" t="s">
        <v>85</v>
      </c>
      <c r="B28" s="219"/>
      <c r="C28" s="219"/>
      <c r="D28" s="219"/>
      <c r="E28" s="219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15" sqref="B15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7" ht="16.5">
      <c r="A1" s="212" t="s">
        <v>62</v>
      </c>
      <c r="B1" s="212"/>
      <c r="C1" s="212"/>
      <c r="D1" s="212"/>
      <c r="E1" s="212"/>
    </row>
    <row r="2" spans="1:7" ht="36.75" customHeight="1">
      <c r="A2" s="218" t="s">
        <v>132</v>
      </c>
      <c r="B2" s="218"/>
      <c r="C2" s="218"/>
      <c r="D2" s="218"/>
      <c r="E2" s="218"/>
    </row>
    <row r="3" spans="1:7">
      <c r="C3" s="24" t="s">
        <v>68</v>
      </c>
      <c r="D3" s="24"/>
    </row>
    <row r="5" spans="1:7" ht="34.5">
      <c r="A5" s="25"/>
      <c r="B5" s="22" t="s">
        <v>154</v>
      </c>
      <c r="C5" s="22" t="s">
        <v>139</v>
      </c>
      <c r="D5" s="22" t="s">
        <v>133</v>
      </c>
      <c r="E5" s="22" t="s">
        <v>130</v>
      </c>
    </row>
    <row r="6" spans="1:7" ht="17.25">
      <c r="A6" s="40" t="s">
        <v>86</v>
      </c>
      <c r="B6" s="136">
        <v>29.19</v>
      </c>
      <c r="C6" s="136">
        <v>34.07</v>
      </c>
      <c r="D6" s="120">
        <v>35.2091208606167</v>
      </c>
      <c r="E6" s="120">
        <v>100</v>
      </c>
      <c r="G6" s="66"/>
    </row>
    <row r="7" spans="1:7" ht="17.25">
      <c r="A7" s="44" t="s">
        <v>70</v>
      </c>
      <c r="B7" s="116"/>
      <c r="C7" s="118"/>
      <c r="D7" s="118"/>
      <c r="E7" s="118"/>
    </row>
    <row r="8" spans="1:7" ht="17.25">
      <c r="A8" s="41" t="s">
        <v>87</v>
      </c>
      <c r="B8" s="119">
        <v>8.6300000000000008</v>
      </c>
      <c r="C8" s="119">
        <v>10.33</v>
      </c>
      <c r="D8" s="117">
        <v>10.31089850025</v>
      </c>
      <c r="E8" s="117">
        <v>29.284737159635501</v>
      </c>
    </row>
    <row r="9" spans="1:7" ht="17.25">
      <c r="A9" s="44" t="s">
        <v>70</v>
      </c>
      <c r="B9" s="116"/>
      <c r="C9" s="118"/>
      <c r="D9" s="118"/>
      <c r="E9" s="118"/>
    </row>
    <row r="10" spans="1:7" ht="34.5">
      <c r="A10" s="42" t="s">
        <v>88</v>
      </c>
      <c r="B10" s="119">
        <v>8.6300000000000008</v>
      </c>
      <c r="C10" s="119">
        <v>10.33</v>
      </c>
      <c r="D10" s="118">
        <v>10.31089850025</v>
      </c>
      <c r="E10" s="138">
        <v>29.284737159635501</v>
      </c>
    </row>
    <row r="11" spans="1:7" ht="17.25">
      <c r="A11" s="43" t="s">
        <v>89</v>
      </c>
      <c r="B11" s="120"/>
      <c r="C11" s="118"/>
      <c r="D11" s="118"/>
      <c r="E11" s="139"/>
    </row>
    <row r="12" spans="1:7" ht="17.25">
      <c r="A12" s="41" t="s">
        <v>90</v>
      </c>
      <c r="B12" s="119">
        <v>20.56</v>
      </c>
      <c r="C12" s="119">
        <v>23.74</v>
      </c>
      <c r="D12" s="117">
        <v>24.898222360366699</v>
      </c>
      <c r="E12" s="117">
        <v>70.715262840364502</v>
      </c>
    </row>
    <row r="13" spans="1:7" ht="17.25">
      <c r="A13" s="44" t="s">
        <v>70</v>
      </c>
      <c r="B13" s="116"/>
      <c r="C13" s="118"/>
      <c r="D13" s="118"/>
      <c r="E13" s="118"/>
    </row>
    <row r="14" spans="1:7" ht="34.5">
      <c r="A14" s="43" t="s">
        <v>91</v>
      </c>
      <c r="B14" s="119">
        <v>4.93</v>
      </c>
      <c r="C14" s="119">
        <v>7.86</v>
      </c>
      <c r="D14" s="118">
        <v>8.9018401623666996</v>
      </c>
      <c r="E14" s="138">
        <v>25.282767489727</v>
      </c>
    </row>
    <row r="15" spans="1:7" ht="34.5">
      <c r="A15" s="43" t="s">
        <v>92</v>
      </c>
      <c r="B15" s="118" t="s">
        <v>24</v>
      </c>
      <c r="C15" s="119">
        <v>15.88</v>
      </c>
      <c r="D15" s="119">
        <v>15.996382197999999</v>
      </c>
      <c r="E15" s="119">
        <v>45.432495350637403</v>
      </c>
    </row>
    <row r="16" spans="1:7" ht="17.25">
      <c r="A16" s="45" t="s">
        <v>93</v>
      </c>
      <c r="B16" s="17"/>
      <c r="C16" s="17"/>
      <c r="D16" s="17"/>
      <c r="E16" s="54"/>
    </row>
    <row r="18" spans="1:5" ht="34.5" customHeight="1">
      <c r="A18" s="219" t="s">
        <v>85</v>
      </c>
      <c r="B18" s="219"/>
      <c r="C18" s="219"/>
      <c r="D18" s="219"/>
      <c r="E18" s="219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>
      <selection activeCell="B14" sqref="B14"/>
    </sheetView>
  </sheetViews>
  <sheetFormatPr defaultRowHeight="15"/>
  <cols>
    <col min="1" max="1" width="68.42578125" customWidth="1"/>
    <col min="2" max="2" width="15.85546875" customWidth="1"/>
    <col min="3" max="4" width="15.140625" customWidth="1"/>
    <col min="5" max="5" width="15" customWidth="1"/>
  </cols>
  <sheetData>
    <row r="1" spans="1:5" ht="17.25">
      <c r="A1" s="214" t="s">
        <v>62</v>
      </c>
      <c r="B1" s="214"/>
      <c r="C1" s="214"/>
      <c r="D1" s="214"/>
      <c r="E1" s="214"/>
    </row>
    <row r="2" spans="1:5" ht="36" customHeight="1">
      <c r="A2" s="220" t="s">
        <v>134</v>
      </c>
      <c r="B2" s="220"/>
      <c r="C2" s="220"/>
      <c r="D2" s="220"/>
      <c r="E2" s="220"/>
    </row>
    <row r="4" spans="1:5" ht="17.25">
      <c r="A4" s="25"/>
      <c r="B4" s="149" t="s">
        <v>140</v>
      </c>
      <c r="C4" s="149" t="s">
        <v>136</v>
      </c>
      <c r="D4" s="149" t="s">
        <v>117</v>
      </c>
      <c r="E4" s="116" t="s">
        <v>122</v>
      </c>
    </row>
    <row r="5" spans="1:5" ht="24.75" customHeight="1">
      <c r="A5" s="47" t="s">
        <v>94</v>
      </c>
      <c r="B5" s="150">
        <v>511.07928299999998</v>
      </c>
      <c r="C5" s="150">
        <v>560.73916999999994</v>
      </c>
      <c r="D5" s="150">
        <v>588.11148800000001</v>
      </c>
      <c r="E5" s="151">
        <v>615.92960500000004</v>
      </c>
    </row>
    <row r="6" spans="1:5" ht="21.75" customHeight="1">
      <c r="A6" s="48" t="s">
        <v>95</v>
      </c>
      <c r="B6" s="140">
        <v>100</v>
      </c>
      <c r="C6" s="140">
        <v>100</v>
      </c>
      <c r="D6" s="140">
        <v>100</v>
      </c>
      <c r="E6" s="140">
        <v>100</v>
      </c>
    </row>
    <row r="7" spans="1:5" ht="17.25">
      <c r="A7" s="48" t="s">
        <v>70</v>
      </c>
      <c r="B7" s="152"/>
      <c r="C7" s="152"/>
      <c r="D7" s="152"/>
      <c r="E7" s="116"/>
    </row>
    <row r="8" spans="1:5" ht="17.25">
      <c r="A8" s="46" t="s">
        <v>96</v>
      </c>
      <c r="B8" s="141">
        <v>8.7827469226530894</v>
      </c>
      <c r="C8" s="142">
        <v>4.0627177873092002</v>
      </c>
      <c r="D8" s="142">
        <v>4.9448549455983404</v>
      </c>
      <c r="E8" s="143">
        <v>4.2889966297366104</v>
      </c>
    </row>
    <row r="9" spans="1:5" ht="17.25">
      <c r="A9" s="46" t="s">
        <v>97</v>
      </c>
      <c r="B9" s="141">
        <v>44.257812539820797</v>
      </c>
      <c r="C9" s="142">
        <v>45.345892101670003</v>
      </c>
      <c r="D9" s="142">
        <v>39.1297012038643</v>
      </c>
      <c r="E9" s="143">
        <v>40.049815108335302</v>
      </c>
    </row>
    <row r="10" spans="1:5" ht="17.25">
      <c r="A10" s="46" t="s">
        <v>98</v>
      </c>
      <c r="B10" s="141">
        <v>0.46500733233594999</v>
      </c>
      <c r="C10" s="141">
        <v>49.914610744956498</v>
      </c>
      <c r="D10" s="141">
        <v>54.949153450306298</v>
      </c>
      <c r="E10" s="143">
        <v>54.683567937930199</v>
      </c>
    </row>
    <row r="11" spans="1:5" ht="17.25">
      <c r="A11" s="46" t="s">
        <v>99</v>
      </c>
      <c r="B11" s="141">
        <v>0.45870730393115899</v>
      </c>
      <c r="C11" s="141">
        <v>0.67677936606426103</v>
      </c>
      <c r="D11" s="141">
        <v>0.97629040023105296</v>
      </c>
      <c r="E11" s="143">
        <v>0.977620323997902</v>
      </c>
    </row>
    <row r="12" spans="1:5" ht="36" customHeight="1">
      <c r="A12" s="48" t="s">
        <v>100</v>
      </c>
      <c r="B12" s="144">
        <v>13.413675475963901</v>
      </c>
      <c r="C12" s="145">
        <v>12.872448707676201</v>
      </c>
      <c r="D12" s="145">
        <v>12.2816694953497</v>
      </c>
      <c r="E12" s="146">
        <v>12.1420979414755</v>
      </c>
    </row>
    <row r="13" spans="1:5" ht="22.5" customHeight="1">
      <c r="A13" s="48" t="s">
        <v>101</v>
      </c>
      <c r="B13" s="147">
        <v>2440.4411918258102</v>
      </c>
      <c r="C13" s="147">
        <v>3090.30723854194</v>
      </c>
      <c r="D13" s="147">
        <v>3307.6007693510701</v>
      </c>
      <c r="E13" s="148">
        <v>3177.3540603215502</v>
      </c>
    </row>
    <row r="15" spans="1:5" ht="33.75" customHeight="1">
      <c r="A15" s="219" t="s">
        <v>85</v>
      </c>
      <c r="B15" s="219"/>
      <c r="C15" s="219"/>
      <c r="D15" s="219"/>
      <c r="E15" s="219"/>
    </row>
    <row r="16" spans="1:5">
      <c r="D16" s="184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7" sqref="B7"/>
    </sheetView>
  </sheetViews>
  <sheetFormatPr defaultRowHeight="15"/>
  <cols>
    <col min="1" max="1" width="56.5703125" customWidth="1"/>
    <col min="2" max="2" width="17.28515625" customWidth="1"/>
    <col min="3" max="3" width="16.140625" customWidth="1"/>
    <col min="4" max="4" width="16.7109375" customWidth="1"/>
    <col min="5" max="5" width="13.7109375" customWidth="1"/>
    <col min="6" max="6" width="9.5703125" bestFit="1" customWidth="1"/>
  </cols>
  <sheetData>
    <row r="1" spans="1:7" ht="17.25">
      <c r="A1" s="214" t="s">
        <v>62</v>
      </c>
      <c r="B1" s="214"/>
      <c r="C1" s="214"/>
      <c r="D1" s="214"/>
      <c r="E1" s="214"/>
    </row>
    <row r="2" spans="1:7" ht="37.5" customHeight="1">
      <c r="A2" s="220" t="s">
        <v>135</v>
      </c>
      <c r="B2" s="220"/>
      <c r="C2" s="220"/>
      <c r="D2" s="220"/>
      <c r="E2" s="220"/>
    </row>
    <row r="3" spans="1:7" ht="17.25">
      <c r="A3" s="17"/>
      <c r="B3" s="17"/>
      <c r="C3" s="17"/>
    </row>
    <row r="4" spans="1:7" ht="17.25">
      <c r="A4" s="25"/>
      <c r="B4" s="29" t="s">
        <v>140</v>
      </c>
      <c r="C4" s="29" t="s">
        <v>136</v>
      </c>
      <c r="D4" s="57" t="s">
        <v>117</v>
      </c>
      <c r="E4" s="22" t="s">
        <v>122</v>
      </c>
    </row>
    <row r="5" spans="1:7" ht="34.5">
      <c r="A5" s="49" t="s">
        <v>102</v>
      </c>
      <c r="B5" s="123">
        <v>3414.7717273028202</v>
      </c>
      <c r="C5" s="123">
        <v>4090.4801161199998</v>
      </c>
      <c r="D5" s="123">
        <v>4140.0327566799997</v>
      </c>
      <c r="E5" s="181">
        <v>4106.3821420200002</v>
      </c>
      <c r="F5" s="66"/>
    </row>
    <row r="6" spans="1:7" ht="17.25">
      <c r="A6" s="50" t="s">
        <v>103</v>
      </c>
      <c r="B6" s="160">
        <v>100</v>
      </c>
      <c r="C6" s="160">
        <v>100</v>
      </c>
      <c r="D6" s="161">
        <v>100</v>
      </c>
      <c r="E6" s="161">
        <v>100</v>
      </c>
    </row>
    <row r="7" spans="1:7" ht="17.25">
      <c r="A7" s="51" t="s">
        <v>70</v>
      </c>
      <c r="B7" s="57"/>
      <c r="C7" s="112"/>
      <c r="D7" s="57"/>
      <c r="E7" s="22"/>
    </row>
    <row r="8" spans="1:7" ht="17.25">
      <c r="A8" s="52" t="s">
        <v>104</v>
      </c>
      <c r="B8" s="108">
        <v>83.294775368579096</v>
      </c>
      <c r="C8" s="113">
        <v>78.4064277571037</v>
      </c>
      <c r="D8" s="108">
        <v>76.949200359581596</v>
      </c>
      <c r="E8" s="29">
        <v>77.118533263984204</v>
      </c>
      <c r="F8" s="66"/>
      <c r="G8" s="66"/>
    </row>
    <row r="9" spans="1:7" ht="17.25">
      <c r="A9" s="52" t="s">
        <v>105</v>
      </c>
      <c r="B9" s="108">
        <v>16.041862424814699</v>
      </c>
      <c r="C9" s="113">
        <v>20.978586117410899</v>
      </c>
      <c r="D9" s="108">
        <v>22.5028762409381</v>
      </c>
      <c r="E9" s="29">
        <v>22.354617592371401</v>
      </c>
    </row>
    <row r="10" spans="1:7" ht="17.25">
      <c r="A10" s="52" t="s">
        <v>106</v>
      </c>
      <c r="B10" s="108">
        <v>0.66336220660614498</v>
      </c>
      <c r="C10" s="113">
        <v>0.61498612548539799</v>
      </c>
      <c r="D10" s="108">
        <v>0.54792339948032398</v>
      </c>
      <c r="E10" s="29">
        <v>0.52684914364442603</v>
      </c>
      <c r="F10" s="66"/>
    </row>
    <row r="11" spans="1:7" ht="17.25">
      <c r="A11" s="50" t="s">
        <v>107</v>
      </c>
      <c r="B11" s="162">
        <v>100</v>
      </c>
      <c r="C11" s="162">
        <v>100</v>
      </c>
      <c r="D11" s="162">
        <v>100</v>
      </c>
      <c r="E11" s="161">
        <v>100</v>
      </c>
    </row>
    <row r="12" spans="1:7" ht="17.25">
      <c r="A12" s="51" t="s">
        <v>70</v>
      </c>
      <c r="B12" s="57"/>
      <c r="C12" s="114"/>
      <c r="D12" s="57"/>
      <c r="E12" s="22"/>
    </row>
    <row r="13" spans="1:7" ht="17.25">
      <c r="A13" s="53" t="s">
        <v>108</v>
      </c>
      <c r="B13" s="108">
        <v>33.759644943949503</v>
      </c>
      <c r="C13" s="113">
        <v>39.102682125230899</v>
      </c>
      <c r="D13" s="108">
        <v>42.730363587718301</v>
      </c>
      <c r="E13" s="29">
        <v>43.183874842872903</v>
      </c>
    </row>
    <row r="14" spans="1:7" ht="17.25">
      <c r="A14" s="53" t="s">
        <v>109</v>
      </c>
      <c r="B14" s="108">
        <v>46.699683774489699</v>
      </c>
      <c r="C14" s="113">
        <v>40.464727636714201</v>
      </c>
      <c r="D14" s="108">
        <v>37.049134104437201</v>
      </c>
      <c r="E14" s="29">
        <v>36.822920813847503</v>
      </c>
    </row>
    <row r="15" spans="1:7" ht="17.25">
      <c r="A15" s="53" t="s">
        <v>110</v>
      </c>
      <c r="B15" s="108">
        <v>11.4669681932329</v>
      </c>
      <c r="C15" s="113">
        <v>13.628113479159101</v>
      </c>
      <c r="D15" s="108">
        <v>13.9145563392103</v>
      </c>
      <c r="E15" s="29">
        <v>13.7693896282594</v>
      </c>
    </row>
    <row r="16" spans="1:7" ht="17.25">
      <c r="A16" s="53" t="s">
        <v>111</v>
      </c>
      <c r="B16" s="108">
        <v>7.2198242392432297</v>
      </c>
      <c r="C16" s="113">
        <v>6.0552955723382</v>
      </c>
      <c r="D16" s="108">
        <v>5.6318611123013804</v>
      </c>
      <c r="E16" s="29">
        <v>5.53355260180978</v>
      </c>
    </row>
    <row r="17" spans="1:5" ht="17.25">
      <c r="A17" s="53" t="s">
        <v>112</v>
      </c>
      <c r="B17" s="108">
        <v>0.19309901079634001</v>
      </c>
      <c r="C17" s="113">
        <v>0.14489174942116101</v>
      </c>
      <c r="D17" s="108">
        <v>0.12706411444479801</v>
      </c>
      <c r="E17" s="29">
        <v>0.12811271645098599</v>
      </c>
    </row>
    <row r="18" spans="1:5" ht="17.25">
      <c r="A18" s="53" t="s">
        <v>113</v>
      </c>
      <c r="B18" s="108">
        <v>0.66077983828838405</v>
      </c>
      <c r="C18" s="113">
        <v>0.60428943713643002</v>
      </c>
      <c r="D18" s="108">
        <v>0.54702074188806904</v>
      </c>
      <c r="E18" s="29">
        <v>0.56214939675937203</v>
      </c>
    </row>
    <row r="20" spans="1:5" ht="28.5" customHeight="1">
      <c r="A20" s="219" t="s">
        <v>39</v>
      </c>
      <c r="B20" s="219"/>
      <c r="C20" s="219"/>
      <c r="D20" s="219"/>
      <c r="E20" s="219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պետ պարտատոմսեր</vt:lpstr>
      <vt:lpstr>կառ. արտաքին պարտք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2019-02-20T11:33:22Z</cp:lastPrinted>
  <dcterms:created xsi:type="dcterms:W3CDTF">2016-03-11T11:20:21Z</dcterms:created>
  <dcterms:modified xsi:type="dcterms:W3CDTF">2019-04-16T13:18:34Z</dcterms:modified>
</cp:coreProperties>
</file>