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takan partq  April  2024\"/>
    </mc:Choice>
  </mc:AlternateContent>
  <xr:revisionPtr revIDLastSave="0" documentId="13_ncr:1_{FC34EBEA-372D-4A76-AD7B-E26C4F2DA1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1" i="1"/>
  <c r="H16" i="2" l="1"/>
  <c r="G16" i="2"/>
  <c r="F16" i="2"/>
  <c r="I9" i="4"/>
  <c r="I10" i="4"/>
  <c r="I8" i="4"/>
  <c r="H9" i="4"/>
  <c r="H10" i="4"/>
  <c r="H8" i="4"/>
  <c r="G9" i="4"/>
  <c r="G10" i="4"/>
  <c r="G8" i="4"/>
  <c r="F41" i="1" l="1"/>
  <c r="H19" i="2" l="1"/>
  <c r="H20" i="2"/>
  <c r="H21" i="2"/>
  <c r="G21" i="2"/>
  <c r="H5" i="1" l="1"/>
  <c r="G15" i="2" l="1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14" i="1" l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<sst xmlns="http://schemas.openxmlformats.org/spreadsheetml/2006/main" count="262" uniqueCount="155">
  <si>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</si>
  <si>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</si>
  <si>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</si>
  <si>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</si>
  <si>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</si>
  <si>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</si>
  <si>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</si>
  <si>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</si>
  <si>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</si>
  <si>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</si>
  <si>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</si>
  <si>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</si>
  <si>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</si>
  <si>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</si>
  <si>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</si>
  <si>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</si>
  <si>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</si>
  <si>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</si>
  <si>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</si>
  <si>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</si>
  <si>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</si>
  <si>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</si>
  <si>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</si>
  <si>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</si>
  <si>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</si>
  <si>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</si>
  <si>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</si>
  <si>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</si>
  <si>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</si>
  <si>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</si>
  <si>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</si>
  <si>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</si>
  <si>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</si>
  <si>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</si>
  <si>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</si>
  <si>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</si>
  <si>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</si>
  <si>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</si>
  <si>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</si>
  <si>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</si>
  <si>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</si>
  <si>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</si>
  <si>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</si>
  <si>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</si>
  <si>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</si>
  <si>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</si>
  <si>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</si>
  <si>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</si>
  <si>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</si>
  <si>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</si>
  <si>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</si>
  <si>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</si>
  <si>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</si>
  <si>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</si>
  <si>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</si>
  <si>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</si>
  <si>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</si>
  <si>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</si>
  <si>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</si>
  <si>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</si>
  <si>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</si>
  <si>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</si>
  <si>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</si>
  <si>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</si>
  <si>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</si>
  <si>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</si>
  <si>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</si>
  <si>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</si>
  <si>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</si>
  <si>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</si>
  <si>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</si>
  <si>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</si>
  <si>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</si>
  <si>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</si>
  <si>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</si>
  <si>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</si>
  <si>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</si>
  <si>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</si>
  <si>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</si>
  <si>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</si>
  <si>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</si>
  <si>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</si>
  <si>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</si>
  <si>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</si>
  <si>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</si>
  <si>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</si>
  <si>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</si>
  <si>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</si>
  <si>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</si>
  <si>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</si>
  <si>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</si>
  <si>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</si>
  <si>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</si>
  <si>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</si>
  <si>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</si>
  <si>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</si>
  <si>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</si>
  <si>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</si>
  <si>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</si>
  <si>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</si>
  <si>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</si>
  <si>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</si>
  <si>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</si>
  <si>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</si>
  <si>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</si>
  <si>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</si>
  <si>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</si>
  <si>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7 – 10 տարի</t>
  </si>
  <si>
    <t>Ֆիքսված տոկոսադրույքով պարտքի կշիռը ընդամենը պարտքի մեջ,%</t>
  </si>
  <si>
    <t>Ներքին պարտքի կշիռը ընդամենը պարտքի մեջ,%</t>
  </si>
  <si>
    <t>31.12.2023</t>
  </si>
  <si>
    <t>Տեղեկանք</t>
  </si>
  <si>
    <t xml:space="preserve"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         </t>
  </si>
  <si>
    <t>մլն ԱՄՆ դոլար</t>
  </si>
  <si>
    <t xml:space="preserve">             2022-2024թթ.  Հայաստանի Հանրապետության կառավարության պարտքի միջին տոկոսադրույքի վերաբերյալ </t>
  </si>
  <si>
    <t>ուղենիշներն ըստ 2024-2026թթ. ռազմավարական ծրագրի</t>
  </si>
  <si>
    <t>առնվազն 40%</t>
  </si>
  <si>
    <t xml:space="preserve">31.03․2024-ը 31.12.2023-ի նկատմամբ(%) </t>
  </si>
  <si>
    <t xml:space="preserve">31.03.2024 31.03․2023-ի նկատմամբ(%) </t>
  </si>
  <si>
    <t>01․03․2024 - 31․03.2024</t>
  </si>
  <si>
    <t>2022-2024թթ. Հայաստանի Հանրապետության պետական պարտքի վերաբերյալ  (ապրիլ ամսվա վերջի դրությամբ)</t>
  </si>
  <si>
    <t>30.04.2022</t>
  </si>
  <si>
    <t>30.04.2023</t>
  </si>
  <si>
    <t>30.04.2024</t>
  </si>
  <si>
    <t xml:space="preserve">30.04.2024-ը 30.04․2022-ի նկատմամբ(%) </t>
  </si>
  <si>
    <t xml:space="preserve">30.04.2024-ը 30.04․2023-ի նկատմամբ(%) </t>
  </si>
  <si>
    <t xml:space="preserve">30.04․2024-ը 31.12.2023-ի նկատմամբ(%) </t>
  </si>
  <si>
    <t xml:space="preserve">  2022-2024թթ.  Հայաստանի Հանրապետության կառավարության պարտքի կառուցվածքի վերաբերյալ  (ապրիլ ամսվա վերջի դրությամբ)</t>
  </si>
  <si>
    <t xml:space="preserve">Տեսակարար կշռի փոփոխությունը` 30.04.2024-ին 30.04.2022-ի նկատմամբ(+/-) </t>
  </si>
  <si>
    <t xml:space="preserve">Տեսակարար կշռի փոփոխությունը 30.04.2024-ին 30.04.2023-ի նկատմամբ(+/-) </t>
  </si>
  <si>
    <t xml:space="preserve">Տեսակարար կշռի փոփոխությունը.30.04.2024-ին 31.12.2023-ի նկատմամբ(+/-) </t>
  </si>
  <si>
    <t xml:space="preserve">                                                                         ( ապրիլ ամսվա վերջի դրությամբ)</t>
  </si>
  <si>
    <t xml:space="preserve">Տեսակարար կշռի փոփոխությունը 30.04.2024-ին 31.12.2023-ի նկատմամբ(+/-) </t>
  </si>
  <si>
    <t xml:space="preserve"> 2022-2024թթ. ապրիլ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</si>
  <si>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01․01․2022 - 30․04.2022</t>
  </si>
  <si>
    <t>01․01․2023 - 30․04․2023</t>
  </si>
  <si>
    <t>01․04․2024 - 30․04.2024</t>
  </si>
  <si>
    <t>01․01․2024 - 30․04.2024</t>
  </si>
  <si>
    <t xml:space="preserve">Փոփոխությունը 01.01.2024 - 30.04.2024-ին 01.01.2023-30.04.2023-ի նկատմամբ(%) </t>
  </si>
  <si>
    <t xml:space="preserve">փոփոխությունը 01.01.2024-30.04.2024-ին 01.01.2022-30.04.2022-ի նկատմամբ </t>
  </si>
  <si>
    <t xml:space="preserve">Փոփոխությունը 01.04.2024 30.04.2024-ին 01.03.2024-31.03.2024-ի նկատմամբ(%) </t>
  </si>
  <si>
    <t xml:space="preserve">ՀՀ Կառավարության պարտքի կառավարման 2024 -2026թթ. ռազմավարական ծրագրի ուղենշային ցուցանիշների վերաբերյալ (ապրիլ ամսվա վերջի դրությամբ) </t>
  </si>
  <si>
    <t>30․04․2024</t>
  </si>
  <si>
    <t>2022-2024թթ. ապրիլ ամիսներին պետական բյուջեի պակասուրդի ֆինանսավորումը փոխառու միջոցների հաշվին</t>
  </si>
  <si>
    <t>01.01.2022-30.04.2022</t>
  </si>
  <si>
    <t>01.01.2023-30.04.2023</t>
  </si>
  <si>
    <t>01.01.2024-30.04․2024</t>
  </si>
  <si>
    <t>% (2024թ. ապրիլ)</t>
  </si>
  <si>
    <t>2022-2024թթ. ապրիլ ամիսներին ՀՀ պետական բյուջեից ՀՀ կառավարության պարտքի գծով վճարված տոկոսավճարներ</t>
  </si>
  <si>
    <t>01.01.2024-30.04.2024</t>
  </si>
  <si>
    <t>% (2024թ ապրիլ)</t>
  </si>
  <si>
    <t xml:space="preserve">2022-2024թթ. վարկային պայմանագրերով ձևավորված ՀՀ կառավարության արտաքին պարտքը ապրիլ ամսվա վերջի դրությամբ) </t>
  </si>
  <si>
    <t xml:space="preserve"> 30.04.2024</t>
  </si>
  <si>
    <t>2022-2024թթ. շրջանառության մեջ գտնվող ՀՀ պետական պարտատոմսերը  (ապրիլ ամսվա վերջի դրությամբ)</t>
  </si>
  <si>
    <t>30.04. 2022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</si>
</sst>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0.00_);\(0.00\)"/>
    <numFmt numFmtId="172" formatCode="#,##0.0;[Red]#,##0.0"/>
    <numFmt numFmtId="173" formatCode="0.000_);\(0.000\)"/>
    <numFmt numFmtId="174" formatCode="#,##0.0_);\(#,##0.0\)"/>
    <numFmt numFmtId="175" formatCode="_(* #,##0.0_);_(* \(#,##0.0\);_(* &quot;-&quot;??_);_(@_)"/>
    <numFmt numFmtId="176" formatCode="mm/d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color theme="1"/>
      <name val="Calibri"/>
      <family val="2"/>
      <scheme val="minor"/>
    </font>
    <font>
      <b/>
      <i/>
      <sz val="11"/>
      <color indexed="8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168" fontId="2" fillId="0" borderId="1" xfId="0" applyNumberFormat="1" applyFont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8" fontId="8" fillId="0" borderId="1" xfId="10" applyNumberFormat="1" applyFont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8" fontId="19" fillId="0" borderId="1" xfId="3" applyNumberFormat="1" applyFont="1" applyBorder="1" applyAlignment="1">
      <alignment horizontal="center" vertical="center" wrapText="1"/>
    </xf>
    <xf numFmtId="168" fontId="19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2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68" fontId="21" fillId="5" borderId="1" xfId="0" applyNumberFormat="1" applyFont="1" applyFill="1" applyBorder="1" applyAlignment="1">
      <alignment horizontal="center" vertical="center" wrapText="1"/>
    </xf>
    <xf numFmtId="168" fontId="18" fillId="0" borderId="1" xfId="3" applyNumberFormat="1" applyFont="1" applyBorder="1" applyAlignment="1">
      <alignment horizontal="center" vertical="center" wrapText="1"/>
    </xf>
    <xf numFmtId="168" fontId="18" fillId="0" borderId="1" xfId="4" applyNumberFormat="1" applyFont="1" applyBorder="1" applyAlignment="1">
      <alignment horizontal="center" vertical="center" wrapText="1"/>
    </xf>
    <xf numFmtId="168" fontId="18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5" fontId="3" fillId="3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8" fontId="15" fillId="0" borderId="1" xfId="2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6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72" fontId="3" fillId="2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72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74" fontId="12" fillId="0" borderId="1" xfId="28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19" fillId="0" borderId="1" xfId="28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168" fontId="19" fillId="0" borderId="1" xfId="28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8" fontId="21" fillId="5" borderId="9" xfId="0" applyNumberFormat="1" applyFont="1" applyFill="1" applyBorder="1" applyAlignment="1">
      <alignment horizontal="center" vertical="center" wrapText="1"/>
    </xf>
    <xf numFmtId="172" fontId="24" fillId="0" borderId="1" xfId="28" applyNumberFormat="1" applyFont="1" applyBorder="1" applyAlignment="1">
      <alignment horizontal="center" vertical="center"/>
    </xf>
    <xf numFmtId="174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4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8" fontId="15" fillId="0" borderId="1" xfId="2" applyNumberFormat="1" applyFont="1" applyBorder="1" applyAlignment="1">
      <alignment horizontal="center" vertical="center" wrapText="1"/>
    </xf>
    <xf numFmtId="168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2" fontId="15" fillId="0" borderId="1" xfId="28" applyNumberFormat="1" applyFont="1" applyBorder="1" applyAlignment="1">
      <alignment horizontal="center" vertical="center"/>
    </xf>
    <xf numFmtId="166" fontId="11" fillId="0" borderId="1" xfId="28" applyNumberFormat="1" applyFont="1" applyBorder="1" applyAlignment="1">
      <alignment horizontal="center" vertical="center"/>
    </xf>
    <xf numFmtId="168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8" fillId="0" borderId="2" xfId="26" applyNumberFormat="1" applyFont="1" applyBorder="1" applyAlignment="1">
      <alignment horizontal="center" vertical="center" wrapText="1"/>
    </xf>
    <xf numFmtId="172" fontId="18" fillId="0" borderId="1" xfId="10" applyNumberFormat="1" applyFont="1" applyBorder="1" applyAlignment="1">
      <alignment horizontal="center" vertical="center" wrapText="1"/>
    </xf>
    <xf numFmtId="172" fontId="18" fillId="2" borderId="1" xfId="28" applyNumberFormat="1" applyFont="1" applyFill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Border="1"/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4" applyNumberFormat="1" applyFont="1" applyBorder="1" applyAlignment="1">
      <alignment horizontal="center" vertical="center" wrapText="1"/>
    </xf>
    <xf numFmtId="168" fontId="12" fillId="0" borderId="4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1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75" fontId="19" fillId="0" borderId="3" xfId="28" applyNumberFormat="1" applyFont="1" applyBorder="1" applyAlignment="1">
      <alignment vertical="center"/>
    </xf>
    <xf numFmtId="0" fontId="27" fillId="0" borderId="1" xfId="3" applyFont="1" applyBorder="1" applyAlignment="1">
      <alignment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8" fontId="28" fillId="5" borderId="1" xfId="4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 indent="2"/>
    </xf>
    <xf numFmtId="0" fontId="8" fillId="0" borderId="1" xfId="3" applyFont="1" applyBorder="1" applyAlignment="1">
      <alignment horizontal="left" vertical="center" wrapText="1" indent="15"/>
    </xf>
    <xf numFmtId="0" fontId="22" fillId="0" borderId="1" xfId="3" applyFont="1" applyBorder="1" applyAlignment="1">
      <alignment horizontal="left" vertical="center" wrapText="1" indent="3"/>
    </xf>
    <xf numFmtId="0" fontId="19" fillId="0" borderId="1" xfId="3" applyFont="1" applyBorder="1" applyAlignment="1">
      <alignment horizontal="left" vertical="center" wrapText="1" indent="7"/>
    </xf>
    <xf numFmtId="0" fontId="22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2" fontId="19" fillId="0" borderId="1" xfId="0" applyNumberFormat="1" applyFont="1" applyBorder="1" applyAlignment="1">
      <alignment horizontal="center" vertical="center" wrapText="1"/>
    </xf>
    <xf numFmtId="171" fontId="18" fillId="0" borderId="1" xfId="4" applyNumberFormat="1" applyFont="1" applyFill="1" applyBorder="1" applyAlignment="1">
      <alignment horizontal="center" vertical="center" wrapText="1"/>
    </xf>
    <xf numFmtId="171" fontId="28" fillId="0" borderId="1" xfId="4" applyNumberFormat="1" applyFont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Fill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71" fontId="19" fillId="0" borderId="1" xfId="3" applyNumberFormat="1" applyFont="1" applyBorder="1" applyAlignment="1">
      <alignment horizontal="center" vertical="center" wrapText="1"/>
    </xf>
    <xf numFmtId="168" fontId="29" fillId="0" borderId="1" xfId="4" applyNumberFormat="1" applyFont="1" applyBorder="1" applyAlignment="1">
      <alignment horizontal="center" vertical="center" wrapText="1"/>
    </xf>
    <xf numFmtId="2" fontId="19" fillId="0" borderId="1" xfId="4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9" fontId="0" fillId="0" borderId="0" xfId="2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  <xf numFmtId="166" fontId="15" fillId="0" borderId="1" xfId="28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72" fontId="2" fillId="5" borderId="1" xfId="1" applyNumberFormat="1" applyFont="1" applyFill="1" applyBorder="1" applyAlignment="1">
      <alignment horizontal="center" vertical="center" wrapText="1"/>
    </xf>
    <xf numFmtId="175" fontId="12" fillId="0" borderId="3" xfId="28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9">
    <cellStyle name="Comma" xfId="1" builtinId="3"/>
    <cellStyle name="Comma 10" xfId="28" xr:uid="{00000000-0005-0000-0000-000001000000}"/>
    <cellStyle name="Comma 2" xfId="10" xr:uid="{00000000-0005-0000-0000-000002000000}"/>
    <cellStyle name="Comma 2 33" xfId="12" xr:uid="{00000000-0005-0000-0000-000003000000}"/>
    <cellStyle name="Comma 2 42" xfId="13" xr:uid="{00000000-0005-0000-0000-000004000000}"/>
    <cellStyle name="Comma 2 83" xfId="11" xr:uid="{00000000-0005-0000-0000-000005000000}"/>
    <cellStyle name="Comma 3" xfId="4" xr:uid="{00000000-0005-0000-0000-000006000000}"/>
    <cellStyle name="Comma 3 2" xfId="5" xr:uid="{00000000-0005-0000-0000-000007000000}"/>
    <cellStyle name="Comma 38" xfId="15" xr:uid="{00000000-0005-0000-0000-000008000000}"/>
    <cellStyle name="Comma 41" xfId="18" xr:uid="{00000000-0005-0000-0000-000009000000}"/>
    <cellStyle name="Comma 43" xfId="20" xr:uid="{00000000-0005-0000-0000-00000A000000}"/>
    <cellStyle name="Comma 45" xfId="23" xr:uid="{00000000-0005-0000-0000-00000B000000}"/>
    <cellStyle name="Comma 47" xfId="25" xr:uid="{00000000-0005-0000-0000-00000C000000}"/>
    <cellStyle name="Comma 48" xfId="16" xr:uid="{00000000-0005-0000-0000-00000D000000}"/>
    <cellStyle name="Comma 49" xfId="21" xr:uid="{00000000-0005-0000-0000-00000E000000}"/>
    <cellStyle name="Comma 50" xfId="24" xr:uid="{00000000-0005-0000-0000-00000F000000}"/>
    <cellStyle name="Comma 51" xfId="26" xr:uid="{00000000-0005-0000-0000-000010000000}"/>
    <cellStyle name="Comma 90" xfId="14" xr:uid="{00000000-0005-0000-0000-000011000000}"/>
    <cellStyle name="Comma 91" xfId="17" xr:uid="{00000000-0005-0000-0000-000012000000}"/>
    <cellStyle name="Comma 92" xfId="19" xr:uid="{00000000-0005-0000-0000-000013000000}"/>
    <cellStyle name="Comma 93" xfId="22" xr:uid="{00000000-0005-0000-0000-000014000000}"/>
    <cellStyle name="Comma 94" xfId="27" xr:uid="{00000000-0005-0000-0000-000015000000}"/>
    <cellStyle name="Normal" xfId="0" builtinId="0"/>
    <cellStyle name="Normal 2" xfId="3" xr:uid="{00000000-0005-0000-0000-000017000000}"/>
    <cellStyle name="Percent" xfId="2" builtinId="5"/>
    <cellStyle name="Percent 2" xfId="6" xr:uid="{00000000-0005-0000-0000-000019000000}"/>
    <cellStyle name="Percent 2 26" xfId="8" xr:uid="{00000000-0005-0000-0000-00001A000000}"/>
    <cellStyle name="Percent 2 27" xfId="9" xr:uid="{00000000-0005-0000-0000-00001B000000}"/>
    <cellStyle name="Percent 2 81" xfId="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abSelected="1" showRuler="0" view="pageLayout" zoomScale="106" zoomScalePageLayoutView="106" workbookViewId="0">
      <selection activeCell="E27" sqref="E27"/>
    </sheetView>
  </sheetViews>
  <sheetFormatPr defaultRowHeight="15" x14ac:dyDescent="0.25"/>
  <cols>
    <col min="1" max="1" width="59.42578125" customWidth="1"/>
    <col min="2" max="2" width="10.5703125" customWidth="1"/>
    <col min="3" max="4" width="10.85546875" customWidth="1"/>
    <col min="5" max="5" width="10.7109375" customWidth="1"/>
    <col min="6" max="6" width="9.42578125" customWidth="1"/>
    <col min="7" max="7" width="7.85546875" customWidth="1"/>
    <col min="8" max="8" width="7.42578125" customWidth="1"/>
  </cols>
  <sheetData>
    <row r="1" spans="1:14" ht="16.5" customHeight="1" x14ac:dyDescent="0.25">
      <c r="A1" s="212" t="s">
        <v>111</v>
      </c>
      <c r="B1" s="212"/>
      <c r="C1" s="212"/>
      <c r="D1" s="212"/>
      <c r="E1" s="212"/>
      <c r="F1" s="212"/>
      <c r="G1" s="212"/>
      <c r="H1" s="212"/>
    </row>
    <row r="2" spans="1:14" ht="48" customHeight="1" x14ac:dyDescent="0.25">
      <c r="A2" s="212" t="s">
        <v>120</v>
      </c>
      <c r="B2" s="212"/>
      <c r="C2" s="212"/>
      <c r="D2" s="212"/>
      <c r="E2" s="212"/>
      <c r="F2" s="212"/>
      <c r="G2" s="212"/>
      <c r="H2" s="212"/>
    </row>
    <row r="3" spans="1:14" ht="15" customHeight="1" x14ac:dyDescent="0.25">
      <c r="A3" s="212" t="s">
        <v>57</v>
      </c>
      <c r="B3" s="212"/>
      <c r="C3" s="212"/>
      <c r="D3" s="212"/>
      <c r="E3" s="212"/>
      <c r="F3" s="212"/>
      <c r="G3" s="212"/>
      <c r="H3" s="212"/>
    </row>
    <row r="4" spans="1:14" ht="84.75" customHeight="1" x14ac:dyDescent="0.3">
      <c r="A4" s="51"/>
      <c r="B4" s="56" t="s">
        <v>121</v>
      </c>
      <c r="C4" s="56" t="s">
        <v>122</v>
      </c>
      <c r="D4" s="56" t="s">
        <v>110</v>
      </c>
      <c r="E4" s="56" t="s">
        <v>123</v>
      </c>
      <c r="F4" s="5" t="s">
        <v>124</v>
      </c>
      <c r="G4" s="5" t="s">
        <v>125</v>
      </c>
      <c r="H4" s="5" t="s">
        <v>126</v>
      </c>
    </row>
    <row r="5" spans="1:14" ht="22.5" customHeight="1" x14ac:dyDescent="0.3">
      <c r="A5" s="99" t="s">
        <v>26</v>
      </c>
      <c r="B5" s="29">
        <v>4282.3320867575439</v>
      </c>
      <c r="C5" s="29">
        <v>4242.7130434952151</v>
      </c>
      <c r="D5" s="29">
        <v>4794.8599239596078</v>
      </c>
      <c r="E5" s="29">
        <v>4681.0332981751299</v>
      </c>
      <c r="F5" s="29">
        <f>E5*100/B5</f>
        <v>109.31037582653873</v>
      </c>
      <c r="G5" s="29">
        <f>E5*100/C5</f>
        <v>110.33113128760695</v>
      </c>
      <c r="H5" s="76">
        <f>E5*100/D5</f>
        <v>97.626069841671637</v>
      </c>
      <c r="I5" s="198"/>
      <c r="J5" s="28"/>
    </row>
    <row r="6" spans="1:14" ht="16.5" x14ac:dyDescent="0.3">
      <c r="A6" s="203" t="s">
        <v>25</v>
      </c>
      <c r="B6" s="204"/>
      <c r="C6" s="204"/>
      <c r="D6" s="204"/>
      <c r="E6" s="204"/>
      <c r="F6" s="204"/>
      <c r="G6" s="204"/>
      <c r="H6" s="205"/>
      <c r="N6" s="94"/>
    </row>
    <row r="7" spans="1:14" ht="16.5" customHeight="1" x14ac:dyDescent="0.3">
      <c r="A7" s="6" t="s">
        <v>28</v>
      </c>
      <c r="B7" s="30">
        <v>4061.7405171556552</v>
      </c>
      <c r="C7" s="30">
        <v>4023.7119114020607</v>
      </c>
      <c r="D7" s="30">
        <v>4571.945830608649</v>
      </c>
      <c r="E7" s="30">
        <v>4476.6757465162136</v>
      </c>
      <c r="F7" s="31">
        <f>E7*100/B7</f>
        <v>110.21570008246435</v>
      </c>
      <c r="G7" s="31">
        <f>E7*100/C7</f>
        <v>111.25736248240291</v>
      </c>
      <c r="H7" s="75">
        <f>E7*100/D7</f>
        <v>97.916202693071881</v>
      </c>
      <c r="J7" t="s">
        <v>106</v>
      </c>
    </row>
    <row r="8" spans="1:14" ht="17.25" customHeight="1" x14ac:dyDescent="0.3">
      <c r="A8" s="199" t="s">
        <v>3</v>
      </c>
      <c r="B8" s="199"/>
      <c r="C8" s="199"/>
      <c r="D8" s="199"/>
      <c r="E8" s="199"/>
      <c r="F8" s="199"/>
      <c r="G8" s="199"/>
      <c r="H8" s="59"/>
    </row>
    <row r="9" spans="1:14" ht="29.25" customHeight="1" x14ac:dyDescent="0.25">
      <c r="A9" s="101" t="s">
        <v>2</v>
      </c>
      <c r="B9" s="102">
        <v>2736.9609495956552</v>
      </c>
      <c r="C9" s="102">
        <v>2268.3787214039608</v>
      </c>
      <c r="D9" s="102">
        <v>2408.7796918481495</v>
      </c>
      <c r="E9" s="102">
        <v>2255.6375469848131</v>
      </c>
      <c r="F9" s="102">
        <f>E9*100/B9</f>
        <v>82.413947020985063</v>
      </c>
      <c r="G9" s="102">
        <f>E9*100/C9</f>
        <v>99.438313615847093</v>
      </c>
      <c r="H9" s="197">
        <f>E9*100/D9</f>
        <v>93.642334939072924</v>
      </c>
      <c r="I9" s="28"/>
      <c r="J9" s="28"/>
      <c r="K9" s="27"/>
    </row>
    <row r="10" spans="1:14" ht="13.5" customHeight="1" x14ac:dyDescent="0.3">
      <c r="A10" s="199" t="s">
        <v>1</v>
      </c>
      <c r="B10" s="199"/>
      <c r="C10" s="199"/>
      <c r="D10" s="199"/>
      <c r="E10" s="199"/>
      <c r="F10" s="199"/>
      <c r="G10" s="199"/>
      <c r="H10" s="59"/>
      <c r="K10" s="53"/>
    </row>
    <row r="11" spans="1:14" ht="24" customHeight="1" x14ac:dyDescent="0.3">
      <c r="A11" s="199" t="s">
        <v>41</v>
      </c>
      <c r="B11" s="74">
        <v>1977.9352701540076</v>
      </c>
      <c r="C11" s="74">
        <v>1741.0651609224599</v>
      </c>
      <c r="D11" s="74">
        <v>1836.1395807693204</v>
      </c>
      <c r="E11" s="74">
        <v>1696.2181289466992</v>
      </c>
      <c r="F11" s="24">
        <f>E11*100/B11</f>
        <v>85.757009066056384</v>
      </c>
      <c r="G11" s="24">
        <f>E11*100/C11</f>
        <v>97.424161198424088</v>
      </c>
      <c r="H11" s="58">
        <f>E11*100/D11</f>
        <v>92.379585229354078</v>
      </c>
    </row>
    <row r="12" spans="1:14" ht="39" customHeight="1" x14ac:dyDescent="0.3">
      <c r="A12" s="199" t="s">
        <v>43</v>
      </c>
      <c r="B12" s="25">
        <v>59.989917999999996</v>
      </c>
      <c r="C12" s="25">
        <v>56.503624000000002</v>
      </c>
      <c r="D12" s="25">
        <v>145.96166099999999</v>
      </c>
      <c r="E12" s="25">
        <v>161.77769855229599</v>
      </c>
      <c r="F12" s="24">
        <f>E12*100/B12</f>
        <v>269.67481194472708</v>
      </c>
      <c r="G12" s="24">
        <f>E12*100/C12</f>
        <v>286.31384520096617</v>
      </c>
      <c r="H12" s="58">
        <f>E12*100/D12</f>
        <v>110.83574785593595</v>
      </c>
      <c r="K12" s="54"/>
    </row>
    <row r="13" spans="1:14" ht="37.5" customHeight="1" x14ac:dyDescent="0.3">
      <c r="A13" s="199" t="s">
        <v>42</v>
      </c>
      <c r="B13" s="25">
        <v>695.68339144000004</v>
      </c>
      <c r="C13" s="25">
        <v>467.83710647999999</v>
      </c>
      <c r="D13" s="25">
        <v>423.66373854</v>
      </c>
      <c r="E13" s="25">
        <v>394.95617486999998</v>
      </c>
      <c r="F13" s="24">
        <f>E13*100/B13</f>
        <v>56.772402464931261</v>
      </c>
      <c r="G13" s="24">
        <f>E13*100/C13</f>
        <v>84.421729144497505</v>
      </c>
      <c r="H13" s="58">
        <f>E13*100/D13</f>
        <v>93.223974331876974</v>
      </c>
    </row>
    <row r="14" spans="1:14" ht="22.5" customHeight="1" x14ac:dyDescent="0.3">
      <c r="A14" s="199" t="s">
        <v>105</v>
      </c>
      <c r="B14" s="23">
        <v>3.3523700016475995</v>
      </c>
      <c r="C14" s="23">
        <v>2.9728300015008</v>
      </c>
      <c r="D14" s="23">
        <v>3.0147115388289003</v>
      </c>
      <c r="E14" s="23">
        <v>2.6855446158180003</v>
      </c>
      <c r="F14" s="24">
        <f>E14*100/B14</f>
        <v>80.108836867592998</v>
      </c>
      <c r="G14" s="24">
        <f>E14*100/C14</f>
        <v>90.336299568499811</v>
      </c>
      <c r="H14" s="108">
        <f t="shared" ref="H14:H21" si="0">E14*100/D14</f>
        <v>89.081312796554698</v>
      </c>
    </row>
    <row r="15" spans="1:14" ht="22.5" customHeight="1" x14ac:dyDescent="0.25">
      <c r="A15" s="101" t="s">
        <v>5</v>
      </c>
      <c r="B15" s="103">
        <v>1324.77956756</v>
      </c>
      <c r="C15" s="103">
        <v>1755.3331899980999</v>
      </c>
      <c r="D15" s="103">
        <v>2163.1661387605</v>
      </c>
      <c r="E15" s="103">
        <v>2221.0381995314001</v>
      </c>
      <c r="F15" s="104">
        <f>E15*100/B15</f>
        <v>167.65341600355021</v>
      </c>
      <c r="G15" s="104">
        <f>E15*100/C15</f>
        <v>126.53086104603334</v>
      </c>
      <c r="H15" s="197">
        <f t="shared" si="0"/>
        <v>102.67534054522788</v>
      </c>
    </row>
    <row r="16" spans="1:14" ht="16.5" x14ac:dyDescent="0.3">
      <c r="A16" s="199" t="s">
        <v>1</v>
      </c>
      <c r="B16" s="199"/>
      <c r="C16" s="199"/>
      <c r="D16" s="199"/>
      <c r="E16" s="199"/>
      <c r="F16" s="199"/>
      <c r="G16" s="199"/>
      <c r="H16" s="59"/>
      <c r="J16" s="28"/>
    </row>
    <row r="17" spans="1:11" ht="21.75" customHeight="1" x14ac:dyDescent="0.3">
      <c r="A17" s="199" t="s">
        <v>41</v>
      </c>
      <c r="B17" s="25" t="s">
        <v>23</v>
      </c>
      <c r="C17" s="25" t="s">
        <v>23</v>
      </c>
      <c r="D17" s="25" t="s">
        <v>23</v>
      </c>
      <c r="E17" s="211">
        <v>0</v>
      </c>
      <c r="F17" s="25" t="s">
        <v>23</v>
      </c>
      <c r="G17" s="25" t="s">
        <v>23</v>
      </c>
      <c r="H17" s="59" t="s">
        <v>23</v>
      </c>
      <c r="K17" s="53"/>
    </row>
    <row r="18" spans="1:11" ht="36.75" customHeight="1" x14ac:dyDescent="0.3">
      <c r="A18" s="199" t="s">
        <v>40</v>
      </c>
      <c r="B18" s="93">
        <v>1221.903577</v>
      </c>
      <c r="C18" s="93">
        <v>1538.1900479999999</v>
      </c>
      <c r="D18" s="93">
        <v>1946.8958170000001</v>
      </c>
      <c r="E18" s="93">
        <v>2002.7695394477</v>
      </c>
      <c r="F18" s="25">
        <f>E18*100/B18</f>
        <v>163.90569412726254</v>
      </c>
      <c r="G18" s="25">
        <f>E18*100/C18</f>
        <v>130.20299683070763</v>
      </c>
      <c r="H18" s="58">
        <f t="shared" si="0"/>
        <v>102.86988764164056</v>
      </c>
      <c r="I18" s="53"/>
      <c r="J18" s="53"/>
    </row>
    <row r="19" spans="1:11" ht="36" customHeight="1" x14ac:dyDescent="0.3">
      <c r="A19" s="199" t="s">
        <v>38</v>
      </c>
      <c r="B19" s="23">
        <v>97.521608560000004</v>
      </c>
      <c r="C19" s="23">
        <v>208.78289352000002</v>
      </c>
      <c r="D19" s="23">
        <v>209.09022659999999</v>
      </c>
      <c r="E19" s="23">
        <v>211.25523159000002</v>
      </c>
      <c r="F19" s="25">
        <f>E19*100/B19</f>
        <v>216.62402282877196</v>
      </c>
      <c r="G19" s="25">
        <f>E19*100/C19</f>
        <v>101.18416697283831</v>
      </c>
      <c r="H19" s="58">
        <f t="shared" si="0"/>
        <v>101.03544054889845</v>
      </c>
    </row>
    <row r="20" spans="1:11" ht="21" customHeight="1" x14ac:dyDescent="0.3">
      <c r="A20" s="199" t="s">
        <v>39</v>
      </c>
      <c r="B20" s="23">
        <v>5.3543820000000002</v>
      </c>
      <c r="C20" s="23">
        <v>8.3602484781000008</v>
      </c>
      <c r="D20" s="23">
        <v>7.1800951604999996</v>
      </c>
      <c r="E20" s="23">
        <v>7.0134284937000002</v>
      </c>
      <c r="F20" s="25" t="s">
        <v>23</v>
      </c>
      <c r="G20" s="25" t="s">
        <v>23</v>
      </c>
      <c r="H20" s="58">
        <f t="shared" si="0"/>
        <v>97.678767995765767</v>
      </c>
      <c r="K20" s="28"/>
    </row>
    <row r="21" spans="1:11" ht="21.75" customHeight="1" x14ac:dyDescent="0.25">
      <c r="A21" s="77" t="s">
        <v>27</v>
      </c>
      <c r="B21" s="78">
        <v>220.59156960188884</v>
      </c>
      <c r="C21" s="78">
        <v>219.00113209315438</v>
      </c>
      <c r="D21" s="78">
        <v>222.91409335095904</v>
      </c>
      <c r="E21" s="78">
        <v>204.35755165891649</v>
      </c>
      <c r="F21" s="79">
        <f>E21*100/B21</f>
        <v>92.640689772383155</v>
      </c>
      <c r="G21" s="79">
        <f>E21*100/C21</f>
        <v>93.313468156863635</v>
      </c>
      <c r="H21" s="80">
        <f t="shared" si="0"/>
        <v>91.675473985026656</v>
      </c>
      <c r="I21" s="28"/>
      <c r="J21" s="28"/>
    </row>
    <row r="22" spans="1:11" ht="20.25" customHeight="1" x14ac:dyDescent="0.3">
      <c r="A22" s="199" t="s">
        <v>29</v>
      </c>
      <c r="B22" s="199"/>
      <c r="C22" s="199"/>
      <c r="D22" s="199"/>
      <c r="E22" s="199"/>
      <c r="F22" s="199"/>
      <c r="G22" s="199"/>
      <c r="H22" s="59"/>
    </row>
    <row r="23" spans="1:11" ht="17.25" customHeight="1" x14ac:dyDescent="0.3">
      <c r="A23" s="4" t="s">
        <v>37</v>
      </c>
      <c r="B23" s="24">
        <v>43.801294935370997</v>
      </c>
      <c r="C23" s="24">
        <v>33.784257969143994</v>
      </c>
      <c r="D23" s="24">
        <v>31.231750764042904</v>
      </c>
      <c r="E23" s="24">
        <v>29.0874163536423</v>
      </c>
      <c r="F23" s="24">
        <f>E23*100/B23</f>
        <v>66.407663053251994</v>
      </c>
      <c r="G23" s="24">
        <f>E23*100/C23</f>
        <v>86.097543951412419</v>
      </c>
      <c r="H23" s="59">
        <f>E23*100/D23</f>
        <v>93.134120380886969</v>
      </c>
    </row>
    <row r="24" spans="1:11" ht="54" customHeight="1" x14ac:dyDescent="0.25">
      <c r="A24" s="213" t="s">
        <v>112</v>
      </c>
      <c r="B24" s="213"/>
      <c r="C24" s="213"/>
      <c r="D24" s="213"/>
      <c r="E24" s="213"/>
      <c r="F24" s="213"/>
      <c r="G24" s="213"/>
      <c r="H24" s="213"/>
    </row>
    <row r="25" spans="1:11" ht="14.25" hidden="1" customHeight="1" x14ac:dyDescent="0.25">
      <c r="A25" s="214"/>
      <c r="B25" s="214"/>
      <c r="C25" s="214"/>
      <c r="D25" s="214"/>
      <c r="E25" s="214"/>
      <c r="F25" s="214"/>
      <c r="G25" s="214"/>
      <c r="H25" s="214"/>
    </row>
    <row r="26" spans="1:11" ht="89.25" customHeight="1" x14ac:dyDescent="0.3">
      <c r="A26" s="207" t="s">
        <v>113</v>
      </c>
      <c r="B26" s="56" t="s">
        <v>121</v>
      </c>
      <c r="C26" s="38" t="s">
        <v>122</v>
      </c>
      <c r="D26" s="56" t="s">
        <v>110</v>
      </c>
      <c r="E26" s="56" t="s">
        <v>123</v>
      </c>
      <c r="F26" s="5" t="s">
        <v>124</v>
      </c>
      <c r="G26" s="5" t="s">
        <v>118</v>
      </c>
      <c r="H26" s="5" t="s">
        <v>117</v>
      </c>
    </row>
    <row r="27" spans="1:11" ht="16.5" x14ac:dyDescent="0.3">
      <c r="A27" s="98" t="s">
        <v>26</v>
      </c>
      <c r="B27" s="30">
        <v>9447.8491081444299</v>
      </c>
      <c r="C27" s="30">
        <v>10973.290511833269</v>
      </c>
      <c r="D27" s="30">
        <v>11845.302314680719</v>
      </c>
      <c r="E27" s="30">
        <v>12070.429587104842</v>
      </c>
      <c r="F27" s="31">
        <f>E27*100/B27</f>
        <v>127.75849242447831</v>
      </c>
      <c r="G27" s="31">
        <f>E27*100/C27</f>
        <v>109.99826874252942</v>
      </c>
      <c r="H27" s="60">
        <f>E27*100/D27</f>
        <v>101.90056164413049</v>
      </c>
      <c r="J27" s="28"/>
    </row>
    <row r="28" spans="1:11" ht="16.5" x14ac:dyDescent="0.3">
      <c r="A28" s="206" t="s">
        <v>25</v>
      </c>
      <c r="B28" s="206"/>
      <c r="C28" s="206"/>
      <c r="D28" s="206"/>
      <c r="E28" s="206"/>
      <c r="F28" s="206"/>
      <c r="G28" s="206"/>
      <c r="H28" s="59"/>
    </row>
    <row r="29" spans="1:11" ht="16.5" x14ac:dyDescent="0.3">
      <c r="A29" s="32" t="s">
        <v>0</v>
      </c>
      <c r="B29" s="92">
        <v>8961.1713302644293</v>
      </c>
      <c r="C29" s="92">
        <v>10406.86921012327</v>
      </c>
      <c r="D29" s="92">
        <v>11294.611602580719</v>
      </c>
      <c r="E29" s="92">
        <v>11543.476822454842</v>
      </c>
      <c r="F29" s="31">
        <f>E29*100/B29</f>
        <v>128.8166066356664</v>
      </c>
      <c r="G29" s="31">
        <f>E29*100/C29</f>
        <v>110.92170555219373</v>
      </c>
      <c r="H29" s="60">
        <f t="shared" ref="H29:H46" si="1">E29*100/D29</f>
        <v>102.20339776727923</v>
      </c>
    </row>
    <row r="30" spans="1:11" ht="16.5" x14ac:dyDescent="0.3">
      <c r="A30" s="201" t="s">
        <v>45</v>
      </c>
      <c r="B30" s="41"/>
      <c r="C30" s="33"/>
      <c r="D30" s="33"/>
      <c r="E30" s="33"/>
      <c r="F30" s="34"/>
      <c r="G30" s="34"/>
      <c r="H30" s="59"/>
    </row>
    <row r="31" spans="1:11" ht="16.5" x14ac:dyDescent="0.3">
      <c r="A31" s="105" t="s">
        <v>2</v>
      </c>
      <c r="B31" s="30">
        <v>6038.3906578909573</v>
      </c>
      <c r="C31" s="30">
        <v>5866.9013071693589</v>
      </c>
      <c r="D31" s="30">
        <v>5950.6897202207301</v>
      </c>
      <c r="E31" s="30">
        <v>5816.347043616237</v>
      </c>
      <c r="F31" s="31">
        <f>E31*100/B31</f>
        <v>96.322801440735645</v>
      </c>
      <c r="G31" s="31">
        <f>E31*100/C31</f>
        <v>99.138314062120926</v>
      </c>
      <c r="H31" s="106">
        <f t="shared" si="1"/>
        <v>97.742401588374037</v>
      </c>
      <c r="J31" s="28"/>
    </row>
    <row r="32" spans="1:11" ht="16.5" x14ac:dyDescent="0.3">
      <c r="A32" s="201" t="s">
        <v>45</v>
      </c>
      <c r="B32" s="201"/>
      <c r="C32" s="201"/>
      <c r="D32" s="201"/>
      <c r="E32" s="201"/>
      <c r="F32" s="201"/>
      <c r="G32" s="201"/>
      <c r="H32" s="59"/>
    </row>
    <row r="33" spans="1:11" ht="17.25" customHeight="1" x14ac:dyDescent="0.25">
      <c r="A33" s="201" t="s">
        <v>41</v>
      </c>
      <c r="B33" s="38">
        <v>4363.7984162600005</v>
      </c>
      <c r="C33" s="38">
        <v>4503.0652827499998</v>
      </c>
      <c r="D33" s="38">
        <v>4536.0299927599999</v>
      </c>
      <c r="E33" s="38">
        <v>4373.83803653</v>
      </c>
      <c r="F33" s="39">
        <f>E33*100/B33</f>
        <v>100.23006608720949</v>
      </c>
      <c r="G33" s="39">
        <f>E33*100/C33</f>
        <v>97.130238224281712</v>
      </c>
      <c r="H33" s="58">
        <f t="shared" si="1"/>
        <v>96.424363231969892</v>
      </c>
    </row>
    <row r="34" spans="1:11" ht="32.25" customHeight="1" x14ac:dyDescent="0.25">
      <c r="A34" s="201" t="s">
        <v>43</v>
      </c>
      <c r="B34" s="38">
        <v>132.35211137095706</v>
      </c>
      <c r="C34" s="38">
        <v>146.1401406993586</v>
      </c>
      <c r="D34" s="38">
        <v>360.58613355072998</v>
      </c>
      <c r="E34" s="38">
        <v>417.15710928623804</v>
      </c>
      <c r="F34" s="39">
        <f>E34*100/B34</f>
        <v>315.18734757243755</v>
      </c>
      <c r="G34" s="39">
        <f>E34*100/C34</f>
        <v>285.45005314071722</v>
      </c>
      <c r="H34" s="58">
        <f t="shared" si="1"/>
        <v>115.68861652511362</v>
      </c>
    </row>
    <row r="35" spans="1:11" ht="30.75" customHeight="1" x14ac:dyDescent="0.25">
      <c r="A35" s="201" t="s">
        <v>44</v>
      </c>
      <c r="B35" s="38">
        <v>1534.8440000000001</v>
      </c>
      <c r="C35" s="38">
        <v>1210.0070000000001</v>
      </c>
      <c r="D35" s="38">
        <v>1271</v>
      </c>
      <c r="E35" s="38">
        <v>1018.4269999999999</v>
      </c>
      <c r="F35" s="39">
        <f>E35*100/B35</f>
        <v>66.35377927659097</v>
      </c>
      <c r="G35" s="39">
        <f>E35*100/C35</f>
        <v>84.167033744432871</v>
      </c>
      <c r="H35" s="58">
        <f t="shared" si="1"/>
        <v>80.128009441384734</v>
      </c>
      <c r="K35" s="28"/>
    </row>
    <row r="36" spans="1:11" ht="16.5" x14ac:dyDescent="0.3">
      <c r="A36" s="201" t="s">
        <v>105</v>
      </c>
      <c r="B36" s="38">
        <v>7.3961302599999996</v>
      </c>
      <c r="C36" s="38">
        <v>7.6888837199999998</v>
      </c>
      <c r="D36" s="38">
        <v>7.4475939100000002</v>
      </c>
      <c r="E36" s="38">
        <v>6.9248978000000001</v>
      </c>
      <c r="F36" s="41">
        <f>E36*100/B36</f>
        <v>93.628661970050274</v>
      </c>
      <c r="G36" s="39">
        <f>E36*100/C36</f>
        <v>90.063760256735947</v>
      </c>
      <c r="H36" s="59">
        <f t="shared" si="1"/>
        <v>92.9816781591949</v>
      </c>
    </row>
    <row r="37" spans="1:11" ht="16.5" x14ac:dyDescent="0.3">
      <c r="A37" s="107" t="s">
        <v>5</v>
      </c>
      <c r="B37" s="30">
        <v>2922.7806723734725</v>
      </c>
      <c r="C37" s="30">
        <v>4539.9679029539111</v>
      </c>
      <c r="D37" s="30">
        <v>5343.9218823599886</v>
      </c>
      <c r="E37" s="30">
        <v>5727.1297788386055</v>
      </c>
      <c r="F37" s="31">
        <f>E37*100/B37</f>
        <v>195.94798313031933</v>
      </c>
      <c r="G37" s="31">
        <f>E37*100/C37</f>
        <v>126.14912486743073</v>
      </c>
      <c r="H37" s="75">
        <f t="shared" si="1"/>
        <v>107.17091126918541</v>
      </c>
    </row>
    <row r="38" spans="1:11" ht="16.5" x14ac:dyDescent="0.3">
      <c r="A38" s="201" t="s">
        <v>3</v>
      </c>
      <c r="B38" s="201"/>
      <c r="C38" s="201"/>
      <c r="D38" s="201"/>
      <c r="E38" s="201"/>
      <c r="F38" s="201"/>
      <c r="G38" s="201"/>
      <c r="H38" s="59"/>
      <c r="J38" s="27"/>
    </row>
    <row r="39" spans="1:11" ht="18" customHeight="1" x14ac:dyDescent="0.3">
      <c r="A39" s="201" t="s">
        <v>41</v>
      </c>
      <c r="B39" s="33" t="s">
        <v>23</v>
      </c>
      <c r="C39" s="33" t="s">
        <v>23</v>
      </c>
      <c r="D39" s="33" t="s">
        <v>23</v>
      </c>
      <c r="E39" s="33" t="s">
        <v>23</v>
      </c>
      <c r="F39" s="33" t="s">
        <v>23</v>
      </c>
      <c r="G39" s="40" t="s">
        <v>23</v>
      </c>
      <c r="H39" s="59" t="s">
        <v>23</v>
      </c>
    </row>
    <row r="40" spans="1:11" ht="32.25" customHeight="1" x14ac:dyDescent="0.25">
      <c r="A40" s="200" t="s">
        <v>40</v>
      </c>
      <c r="B40" s="40">
        <v>2695.8116246745799</v>
      </c>
      <c r="C40" s="40">
        <v>3978.3520794537553</v>
      </c>
      <c r="D40" s="40">
        <v>4809.6440549420686</v>
      </c>
      <c r="E40" s="40">
        <v>5164.3060762943187</v>
      </c>
      <c r="F40" s="25">
        <f>E40*100/B40</f>
        <v>191.56776493675514</v>
      </c>
      <c r="G40" s="25">
        <f>E40*100/C40</f>
        <v>129.81018203404963</v>
      </c>
      <c r="H40" s="23">
        <f>E40*100/D40</f>
        <v>107.37397647935762</v>
      </c>
    </row>
    <row r="41" spans="1:11" ht="33" customHeight="1" x14ac:dyDescent="0.25">
      <c r="A41" s="200" t="s">
        <v>38</v>
      </c>
      <c r="B41" s="40">
        <v>215.15600000000001</v>
      </c>
      <c r="C41" s="40">
        <v>539.99300000000005</v>
      </c>
      <c r="D41" s="40">
        <v>516.54</v>
      </c>
      <c r="E41" s="40">
        <v>544.73900000000003</v>
      </c>
      <c r="F41" s="25">
        <f>E41*100/B41</f>
        <v>253.18327167264681</v>
      </c>
      <c r="G41" s="25">
        <f>E41*100/C41</f>
        <v>100.87890028204069</v>
      </c>
      <c r="H41" s="23">
        <f t="shared" si="1"/>
        <v>105.45920935455145</v>
      </c>
      <c r="J41" s="27"/>
    </row>
    <row r="42" spans="1:11" ht="16.5" x14ac:dyDescent="0.25">
      <c r="A42" s="200" t="s">
        <v>39</v>
      </c>
      <c r="B42" s="40">
        <v>11.813047698892468</v>
      </c>
      <c r="C42" s="40">
        <v>21.622823500155185</v>
      </c>
      <c r="D42" s="40">
        <v>17.737827417920403</v>
      </c>
      <c r="E42" s="40">
        <v>18.084702544287151</v>
      </c>
      <c r="F42" s="25" t="s">
        <v>23</v>
      </c>
      <c r="G42" s="25" t="s">
        <v>23</v>
      </c>
      <c r="H42" s="23">
        <f t="shared" si="1"/>
        <v>101.95556715145565</v>
      </c>
    </row>
    <row r="43" spans="1:11" ht="21.75" customHeight="1" x14ac:dyDescent="0.25">
      <c r="A43" s="81" t="s">
        <v>27</v>
      </c>
      <c r="B43" s="81">
        <v>486.67777788000006</v>
      </c>
      <c r="C43" s="81">
        <v>566.42130170999997</v>
      </c>
      <c r="D43" s="81">
        <v>550.69071210000004</v>
      </c>
      <c r="E43" s="81">
        <v>526.95276464999995</v>
      </c>
      <c r="F43" s="79">
        <f>E43*100/B43</f>
        <v>108.27549327307287</v>
      </c>
      <c r="G43" s="79">
        <f>E43*100/C43</f>
        <v>93.031946902271102</v>
      </c>
      <c r="H43" s="78">
        <f>E43*100/D43</f>
        <v>95.689422950411142</v>
      </c>
      <c r="J43" s="28"/>
    </row>
    <row r="44" spans="1:11" ht="16.5" x14ac:dyDescent="0.3">
      <c r="A44" s="201" t="s">
        <v>46</v>
      </c>
      <c r="B44" s="201"/>
      <c r="C44" s="201"/>
      <c r="D44" s="201"/>
      <c r="E44" s="201"/>
      <c r="F44" s="201"/>
      <c r="G44" s="201"/>
      <c r="H44" s="59"/>
    </row>
    <row r="45" spans="1:11" ht="18.75" customHeight="1" x14ac:dyDescent="0.25">
      <c r="A45" s="33" t="s">
        <v>37</v>
      </c>
      <c r="B45" s="40">
        <v>96.636135850000002</v>
      </c>
      <c r="C45" s="40">
        <v>87.379107099999999</v>
      </c>
      <c r="D45" s="40">
        <v>77.155440510000005</v>
      </c>
      <c r="E45" s="40">
        <v>75.004296830000001</v>
      </c>
      <c r="F45" s="40">
        <f>E45*100/B45</f>
        <v>77.615165559209387</v>
      </c>
      <c r="G45" s="40">
        <f>E45*100/C45</f>
        <v>85.837792716469636</v>
      </c>
      <c r="H45" s="58">
        <f t="shared" si="1"/>
        <v>97.211935197594784</v>
      </c>
    </row>
    <row r="46" spans="1:11" ht="29.25" customHeight="1" x14ac:dyDescent="0.25">
      <c r="A46" s="35" t="s">
        <v>24</v>
      </c>
      <c r="B46" s="37">
        <v>453.26</v>
      </c>
      <c r="C46" s="37">
        <v>386.64</v>
      </c>
      <c r="D46" s="37">
        <v>404.79</v>
      </c>
      <c r="E46" s="37">
        <v>387.81</v>
      </c>
      <c r="F46" s="36">
        <f>E46*100/B46</f>
        <v>85.560164144199803</v>
      </c>
      <c r="G46" s="36">
        <f>E46*100/C46</f>
        <v>100.3026070763501</v>
      </c>
      <c r="H46" s="61">
        <f t="shared" si="1"/>
        <v>95.805232342696215</v>
      </c>
    </row>
    <row r="47" spans="1:11" ht="38.25" customHeight="1" x14ac:dyDescent="0.25">
      <c r="A47" s="215" t="s">
        <v>74</v>
      </c>
      <c r="B47" s="215"/>
      <c r="C47" s="215"/>
      <c r="D47" s="215"/>
      <c r="E47" s="215"/>
      <c r="F47" s="215"/>
      <c r="G47" s="215"/>
      <c r="H47" s="215"/>
    </row>
  </sheetData>
  <mergeCells count="5">
    <mergeCell ref="A2:H2"/>
    <mergeCell ref="A1:H1"/>
    <mergeCell ref="A24:H25"/>
    <mergeCell ref="A47:H47"/>
    <mergeCell ref="A3:H3"/>
  </mergeCells>
  <pageMargins left="0.25" right="0.25" top="8.8443396226415102E-2" bottom="0.75" header="0.70754716981132104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showRuler="0" view="pageLayout" zoomScale="118" zoomScalePageLayoutView="118" workbookViewId="0">
      <selection activeCell="E3" sqref="E3"/>
    </sheetView>
  </sheetViews>
  <sheetFormatPr defaultRowHeight="15" x14ac:dyDescent="0.25"/>
  <cols>
    <col min="1" max="1" width="52" customWidth="1"/>
    <col min="2" max="2" width="11.140625" customWidth="1"/>
    <col min="3" max="3" width="10.5703125" customWidth="1"/>
    <col min="4" max="4" width="10.42578125" customWidth="1"/>
    <col min="5" max="5" width="9.5703125" customWidth="1"/>
    <col min="6" max="7" width="10.7109375" customWidth="1"/>
    <col min="8" max="8" width="13.7109375" customWidth="1"/>
  </cols>
  <sheetData>
    <row r="1" spans="1:13" ht="19.5" customHeight="1" x14ac:dyDescent="0.3">
      <c r="A1" s="71" t="s">
        <v>32</v>
      </c>
      <c r="B1" s="71"/>
      <c r="C1" s="71"/>
      <c r="D1" s="71"/>
      <c r="E1" s="71"/>
      <c r="F1" s="71"/>
      <c r="G1" s="71"/>
      <c r="H1" s="71"/>
    </row>
    <row r="2" spans="1:13" ht="54" customHeight="1" x14ac:dyDescent="0.25">
      <c r="A2" s="216" t="s">
        <v>127</v>
      </c>
      <c r="B2" s="216"/>
      <c r="C2" s="216"/>
      <c r="D2" s="216"/>
      <c r="E2" s="216"/>
      <c r="F2" s="216"/>
      <c r="G2" s="216"/>
      <c r="H2" s="216"/>
    </row>
    <row r="3" spans="1:13" ht="124.5" customHeight="1" x14ac:dyDescent="0.3">
      <c r="A3" s="199"/>
      <c r="B3" s="56" t="s">
        <v>121</v>
      </c>
      <c r="C3" s="56" t="s">
        <v>122</v>
      </c>
      <c r="D3" s="56" t="s">
        <v>110</v>
      </c>
      <c r="E3" s="134" t="s">
        <v>123</v>
      </c>
      <c r="F3" s="5" t="s">
        <v>128</v>
      </c>
      <c r="G3" s="5" t="s">
        <v>129</v>
      </c>
      <c r="H3" s="5" t="s">
        <v>130</v>
      </c>
    </row>
    <row r="4" spans="1:13" ht="20.25" customHeight="1" x14ac:dyDescent="0.25">
      <c r="A4" s="110" t="s">
        <v>4</v>
      </c>
      <c r="B4" s="164">
        <v>4061.7405171556552</v>
      </c>
      <c r="C4" s="164">
        <v>4023.7119114020607</v>
      </c>
      <c r="D4" s="164">
        <v>4571.945830608649</v>
      </c>
      <c r="E4" s="164">
        <v>4476.6757465162136</v>
      </c>
      <c r="F4" s="42"/>
      <c r="G4" s="42"/>
      <c r="H4" s="100"/>
      <c r="J4" s="54"/>
    </row>
    <row r="5" spans="1:13" ht="16.5" x14ac:dyDescent="0.3">
      <c r="A5" s="8" t="s">
        <v>30</v>
      </c>
      <c r="B5" s="125">
        <v>100</v>
      </c>
      <c r="C5" s="125">
        <v>100</v>
      </c>
      <c r="D5" s="72">
        <v>100</v>
      </c>
      <c r="E5" s="131">
        <v>100</v>
      </c>
      <c r="F5" s="42"/>
      <c r="G5" s="42"/>
      <c r="H5" s="63"/>
    </row>
    <row r="6" spans="1:13" ht="16.5" x14ac:dyDescent="0.3">
      <c r="A6" s="2" t="s">
        <v>1</v>
      </c>
      <c r="B6" s="126"/>
      <c r="C6" s="25"/>
      <c r="D6" s="43"/>
      <c r="E6" s="126"/>
      <c r="F6" s="43"/>
      <c r="G6" s="43"/>
      <c r="H6" s="41"/>
    </row>
    <row r="7" spans="1:13" ht="16.5" x14ac:dyDescent="0.3">
      <c r="A7" s="2" t="s">
        <v>5</v>
      </c>
      <c r="B7" s="126">
        <v>32.616056145499741</v>
      </c>
      <c r="C7" s="126">
        <v>43.624723356162313</v>
      </c>
      <c r="D7" s="126">
        <v>47.313905695871391</v>
      </c>
      <c r="E7" s="126">
        <v>49.613559821924348</v>
      </c>
      <c r="F7" s="43">
        <f>E7-B7</f>
        <v>16.997503676424607</v>
      </c>
      <c r="G7" s="44">
        <f>E7-C7</f>
        <v>5.9888364657620343</v>
      </c>
      <c r="H7" s="41">
        <f>E7-D7</f>
        <v>2.2996541260529568</v>
      </c>
      <c r="M7" s="161"/>
    </row>
    <row r="8" spans="1:13" ht="16.5" x14ac:dyDescent="0.3">
      <c r="A8" s="2" t="s">
        <v>2</v>
      </c>
      <c r="B8" s="126">
        <v>67.383943854500259</v>
      </c>
      <c r="C8" s="126">
        <v>56.37527664383768</v>
      </c>
      <c r="D8" s="126">
        <v>52.686094304128623</v>
      </c>
      <c r="E8" s="126">
        <v>50.386440178075638</v>
      </c>
      <c r="F8" s="44">
        <f>E8-B8</f>
        <v>-16.997503676424621</v>
      </c>
      <c r="G8" s="44">
        <f>E8-C8</f>
        <v>-5.9888364657620414</v>
      </c>
      <c r="H8" s="64">
        <f>E8-D8</f>
        <v>-2.2996541260529852</v>
      </c>
      <c r="K8" s="138"/>
    </row>
    <row r="9" spans="1:13" ht="16.5" x14ac:dyDescent="0.3">
      <c r="A9" s="127" t="s">
        <v>31</v>
      </c>
      <c r="B9" s="135">
        <v>100</v>
      </c>
      <c r="C9" s="135">
        <v>100</v>
      </c>
      <c r="D9" s="135">
        <v>100</v>
      </c>
      <c r="E9" s="133">
        <v>100</v>
      </c>
      <c r="F9" s="128"/>
      <c r="G9" s="129"/>
      <c r="H9" s="130"/>
    </row>
    <row r="10" spans="1:13" ht="16.5" x14ac:dyDescent="0.3">
      <c r="A10" s="2" t="s">
        <v>1</v>
      </c>
      <c r="B10" s="126"/>
      <c r="C10" s="126"/>
      <c r="D10" s="25"/>
      <c r="E10" s="132"/>
      <c r="F10" s="43"/>
      <c r="G10" s="44"/>
      <c r="H10" s="41"/>
    </row>
    <row r="11" spans="1:13" ht="16.5" x14ac:dyDescent="0.3">
      <c r="A11" s="2" t="s">
        <v>6</v>
      </c>
      <c r="B11" s="126">
        <v>48.696741256605698</v>
      </c>
      <c r="C11" s="126">
        <v>43.270124682355465</v>
      </c>
      <c r="D11" s="126">
        <v>40.161009093252552</v>
      </c>
      <c r="E11" s="126">
        <v>37.890127071783347</v>
      </c>
      <c r="F11" s="82">
        <f>E11-B11</f>
        <v>-10.806614184822351</v>
      </c>
      <c r="G11" s="82">
        <f>E11-C11</f>
        <v>-5.3799976105721186</v>
      </c>
      <c r="H11" s="83">
        <f>E11-D11</f>
        <v>-2.2708820214692054</v>
      </c>
    </row>
    <row r="12" spans="1:13" ht="16.5" x14ac:dyDescent="0.3">
      <c r="A12" s="2" t="s">
        <v>7</v>
      </c>
      <c r="B12" s="126">
        <v>0</v>
      </c>
      <c r="C12" s="126">
        <v>0</v>
      </c>
      <c r="D12" s="126">
        <v>0</v>
      </c>
      <c r="E12" s="126">
        <v>0</v>
      </c>
      <c r="F12" s="126" t="s">
        <v>23</v>
      </c>
      <c r="G12" s="43" t="s">
        <v>23</v>
      </c>
      <c r="H12" s="41" t="s">
        <v>23</v>
      </c>
    </row>
    <row r="13" spans="1:13" ht="16.5" x14ac:dyDescent="0.3">
      <c r="A13" s="2" t="s">
        <v>8</v>
      </c>
      <c r="B13" s="126">
        <v>31.560201583179442</v>
      </c>
      <c r="C13" s="126">
        <v>39.63240179996707</v>
      </c>
      <c r="D13" s="126">
        <v>45.776077747653112</v>
      </c>
      <c r="E13" s="126">
        <v>48.351664506513892</v>
      </c>
      <c r="F13" s="43">
        <f>E13-B13</f>
        <v>16.79146292333445</v>
      </c>
      <c r="G13" s="44">
        <f>E13-C13</f>
        <v>8.7192627065468216</v>
      </c>
      <c r="H13" s="64">
        <f>E13-D13</f>
        <v>2.5755867588607799</v>
      </c>
    </row>
    <row r="14" spans="1:13" ht="16.5" x14ac:dyDescent="0.3">
      <c r="A14" s="2" t="s">
        <v>9</v>
      </c>
      <c r="B14" s="126">
        <v>19.528697036399151</v>
      </c>
      <c r="C14" s="126">
        <v>16.815816213945396</v>
      </c>
      <c r="D14" s="126">
        <v>13.839926993530531</v>
      </c>
      <c r="E14" s="126">
        <v>13.54155272317319</v>
      </c>
      <c r="F14" s="40">
        <f>E14-B14</f>
        <v>-5.9871443132259614</v>
      </c>
      <c r="G14" s="44">
        <f>E14-C14</f>
        <v>-3.2742634907722064</v>
      </c>
      <c r="H14" s="62">
        <f>E14-D14</f>
        <v>-0.29837427035734088</v>
      </c>
    </row>
    <row r="15" spans="1:13" ht="16.5" x14ac:dyDescent="0.3">
      <c r="A15" s="2" t="s">
        <v>10</v>
      </c>
      <c r="B15" s="126">
        <v>8.2535306908162312E-2</v>
      </c>
      <c r="C15" s="126">
        <v>7.3882774586238167E-2</v>
      </c>
      <c r="D15" s="126">
        <v>6.5939353844609333E-2</v>
      </c>
      <c r="E15" s="126">
        <v>5.9989705930967044E-2</v>
      </c>
      <c r="F15" s="82">
        <f>E15-B15</f>
        <v>-2.2545600977195268E-2</v>
      </c>
      <c r="G15" s="82">
        <f>E15-C15</f>
        <v>-1.3893068655271124E-2</v>
      </c>
      <c r="H15" s="84">
        <f>E15-D15</f>
        <v>-5.9496479136422892E-3</v>
      </c>
    </row>
    <row r="16" spans="1:13" ht="16.5" x14ac:dyDescent="0.3">
      <c r="A16" s="2" t="s">
        <v>11</v>
      </c>
      <c r="B16" s="210">
        <v>0.13182481690754466</v>
      </c>
      <c r="C16" s="126">
        <v>0.20777452914582237</v>
      </c>
      <c r="D16" s="126">
        <v>0.15704681171920482</v>
      </c>
      <c r="E16" s="126">
        <v>0.15666599259859079</v>
      </c>
      <c r="F16" s="82">
        <f>E16-B16</f>
        <v>2.484117569104613E-2</v>
      </c>
      <c r="G16" s="82">
        <f>E16-C16</f>
        <v>-5.1108536547231576E-2</v>
      </c>
      <c r="H16" s="84">
        <f>E16-D16</f>
        <v>-3.8081912061402323E-4</v>
      </c>
    </row>
    <row r="17" spans="1:13" ht="30" customHeight="1" x14ac:dyDescent="0.25">
      <c r="A17" s="57" t="s">
        <v>12</v>
      </c>
      <c r="B17" s="72">
        <v>100</v>
      </c>
      <c r="C17" s="72">
        <v>100</v>
      </c>
      <c r="D17" s="72">
        <v>100</v>
      </c>
      <c r="E17" s="131">
        <v>100</v>
      </c>
      <c r="F17" s="42"/>
      <c r="G17" s="50"/>
      <c r="H17" s="63"/>
    </row>
    <row r="18" spans="1:13" ht="16.5" x14ac:dyDescent="0.3">
      <c r="A18" s="2" t="s">
        <v>1</v>
      </c>
      <c r="B18" s="126"/>
      <c r="C18" s="126"/>
      <c r="D18" s="126"/>
      <c r="E18" s="126"/>
      <c r="F18" s="43"/>
      <c r="G18" s="44"/>
      <c r="H18" s="41"/>
    </row>
    <row r="19" spans="1:13" ht="16.5" x14ac:dyDescent="0.3">
      <c r="A19" s="2" t="s">
        <v>13</v>
      </c>
      <c r="B19" s="126">
        <v>1.2951309188705387</v>
      </c>
      <c r="C19" s="126">
        <v>3.0116706083407099</v>
      </c>
      <c r="D19" s="126">
        <v>2.8396503985419379</v>
      </c>
      <c r="E19" s="126">
        <v>2.8237672138388352</v>
      </c>
      <c r="F19" s="40">
        <f>E19-B19</f>
        <v>1.5286362949682966</v>
      </c>
      <c r="G19" s="40">
        <f>E19-C19</f>
        <v>-0.18790339450187465</v>
      </c>
      <c r="H19" s="62">
        <f>E19-D19</f>
        <v>-1.5883184703102682E-2</v>
      </c>
      <c r="M19" s="136"/>
    </row>
    <row r="20" spans="1:13" ht="16.5" x14ac:dyDescent="0.3">
      <c r="A20" s="2" t="s">
        <v>14</v>
      </c>
      <c r="B20" s="126">
        <v>9.421332057867092</v>
      </c>
      <c r="C20" s="126">
        <v>14.487999223457599</v>
      </c>
      <c r="D20" s="126">
        <v>15.98656922545379</v>
      </c>
      <c r="E20" s="126">
        <v>16.239228294777401</v>
      </c>
      <c r="F20" s="40">
        <f>E20-B20</f>
        <v>6.8178962369103093</v>
      </c>
      <c r="G20" s="40">
        <f>E20-C20</f>
        <v>1.751229071319802</v>
      </c>
      <c r="H20" s="62">
        <f>E20-D20</f>
        <v>0.25265906932361126</v>
      </c>
    </row>
    <row r="21" spans="1:13" ht="16.5" x14ac:dyDescent="0.3">
      <c r="A21" s="2" t="s">
        <v>15</v>
      </c>
      <c r="B21" s="126">
        <v>89.283537023262355</v>
      </c>
      <c r="C21" s="126">
        <v>82.5003301682017</v>
      </c>
      <c r="D21" s="126">
        <v>81.173780376004288</v>
      </c>
      <c r="E21" s="126">
        <v>80.937004491383746</v>
      </c>
      <c r="F21" s="44">
        <f>E21-B21</f>
        <v>-8.3465325318786086</v>
      </c>
      <c r="G21" s="44">
        <f>E21-C21</f>
        <v>-1.5633256768179535</v>
      </c>
      <c r="H21" s="62">
        <f>E21-D21</f>
        <v>-0.23677588462054189</v>
      </c>
    </row>
    <row r="22" spans="1:13" ht="16.5" x14ac:dyDescent="0.3">
      <c r="A22" s="8" t="s">
        <v>16</v>
      </c>
      <c r="B22" s="72">
        <v>99.999999999999986</v>
      </c>
      <c r="C22" s="72">
        <v>100</v>
      </c>
      <c r="D22" s="72">
        <v>100</v>
      </c>
      <c r="E22" s="131">
        <v>100</v>
      </c>
      <c r="F22" s="42"/>
      <c r="G22" s="50"/>
      <c r="H22" s="63"/>
      <c r="I22" s="54"/>
    </row>
    <row r="23" spans="1:13" ht="16.5" x14ac:dyDescent="0.3">
      <c r="A23" s="2" t="s">
        <v>1</v>
      </c>
      <c r="B23" s="145"/>
      <c r="C23" s="145"/>
      <c r="D23" s="43"/>
      <c r="E23" s="145"/>
      <c r="F23" s="43"/>
      <c r="G23" s="44"/>
      <c r="H23" s="41"/>
    </row>
    <row r="24" spans="1:13" ht="16.5" x14ac:dyDescent="0.3">
      <c r="A24" s="2" t="s">
        <v>17</v>
      </c>
      <c r="B24" s="145">
        <v>17.239482231888243</v>
      </c>
      <c r="C24" s="145">
        <v>16.13762763623804</v>
      </c>
      <c r="D24" s="145">
        <v>15.936216070225301</v>
      </c>
      <c r="E24" s="145">
        <v>15.112145407842725</v>
      </c>
      <c r="F24" s="44">
        <f>E24-B24</f>
        <v>-2.1273368240455177</v>
      </c>
      <c r="G24" s="44">
        <f>E24-C24</f>
        <v>-1.0254822283953153</v>
      </c>
      <c r="H24" s="64">
        <f>E24-D24</f>
        <v>-0.8240706623825762</v>
      </c>
    </row>
    <row r="25" spans="1:13" ht="16.5" x14ac:dyDescent="0.3">
      <c r="A25" s="2" t="s">
        <v>18</v>
      </c>
      <c r="B25" s="145">
        <v>82.76051776811174</v>
      </c>
      <c r="C25" s="145">
        <v>83.862372363761963</v>
      </c>
      <c r="D25" s="145">
        <v>84.063783929774715</v>
      </c>
      <c r="E25" s="145">
        <v>84.887854592157254</v>
      </c>
      <c r="F25" s="44">
        <f>E25-B25</f>
        <v>2.1273368240455142</v>
      </c>
      <c r="G25" s="40">
        <f>E25-C25</f>
        <v>1.0254822283952905</v>
      </c>
      <c r="H25" s="33">
        <f>E25-D25</f>
        <v>0.8240706623825389</v>
      </c>
    </row>
    <row r="26" spans="1:13" ht="25.5" customHeight="1" x14ac:dyDescent="0.25">
      <c r="A26" s="217" t="s">
        <v>74</v>
      </c>
      <c r="B26" s="217"/>
      <c r="C26" s="217"/>
      <c r="D26" s="217"/>
      <c r="E26" s="217"/>
      <c r="F26" s="217"/>
      <c r="G26" s="217"/>
      <c r="H26" s="217"/>
    </row>
    <row r="27" spans="1:13" hidden="1" x14ac:dyDescent="0.25">
      <c r="A27" s="218"/>
      <c r="B27" s="218"/>
      <c r="C27" s="218"/>
      <c r="D27" s="218"/>
      <c r="E27" s="218"/>
      <c r="F27" s="218"/>
      <c r="G27" s="218"/>
      <c r="H27" s="218"/>
    </row>
    <row r="28" spans="1:13" x14ac:dyDescent="0.25">
      <c r="D28" s="145"/>
    </row>
  </sheetData>
  <mergeCells count="2">
    <mergeCell ref="A2:H2"/>
    <mergeCell ref="A26:H27"/>
  </mergeCells>
  <pageMargins left="0.2" right="0.2" top="0.2" bottom="0.22" header="0.21" footer="0.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showRowColHeaders="0" showRuler="0" view="pageLayout" topLeftCell="A4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1" t="s">
        <v>56</v>
      </c>
      <c r="B1" s="71"/>
      <c r="C1" s="71"/>
      <c r="D1" s="71"/>
      <c r="E1" s="71"/>
      <c r="F1" s="71"/>
      <c r="G1" s="71"/>
    </row>
    <row r="2" spans="1:9" ht="17.25" customHeight="1" x14ac:dyDescent="0.25">
      <c r="A2" s="220" t="s">
        <v>114</v>
      </c>
      <c r="B2" s="220"/>
      <c r="C2" s="220"/>
      <c r="D2" s="220"/>
      <c r="E2" s="220"/>
      <c r="F2" s="220"/>
      <c r="G2" s="220"/>
      <c r="H2" s="220"/>
    </row>
    <row r="3" spans="1:9" ht="17.25" customHeight="1" x14ac:dyDescent="0.25">
      <c r="A3" s="52" t="s">
        <v>131</v>
      </c>
      <c r="B3" s="52"/>
      <c r="C3" s="52"/>
      <c r="D3" s="52"/>
      <c r="E3" s="52"/>
      <c r="F3" s="52"/>
      <c r="G3" s="52"/>
    </row>
    <row r="4" spans="1:9" ht="20.25" customHeight="1" x14ac:dyDescent="0.3">
      <c r="A4" s="7" t="s">
        <v>33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95" t="s">
        <v>121</v>
      </c>
      <c r="C5" s="56" t="s">
        <v>122</v>
      </c>
      <c r="D5" s="202" t="s">
        <v>110</v>
      </c>
      <c r="E5" s="95" t="s">
        <v>123</v>
      </c>
      <c r="F5" s="5" t="s">
        <v>128</v>
      </c>
      <c r="G5" s="5" t="s">
        <v>129</v>
      </c>
      <c r="H5" s="5" t="s">
        <v>132</v>
      </c>
      <c r="I5" s="96"/>
    </row>
    <row r="6" spans="1:9" ht="42.75" customHeight="1" x14ac:dyDescent="0.3">
      <c r="A6" s="9" t="s">
        <v>19</v>
      </c>
      <c r="B6" s="146">
        <v>5</v>
      </c>
      <c r="C6" s="146">
        <v>6.52</v>
      </c>
      <c r="D6" s="146">
        <v>7.02</v>
      </c>
      <c r="E6" s="146">
        <v>7.24</v>
      </c>
      <c r="F6" s="147">
        <f>E6-B6</f>
        <v>2.2400000000000002</v>
      </c>
      <c r="G6" s="47">
        <f>E6-C6</f>
        <v>0.72000000000000064</v>
      </c>
      <c r="H6" s="47">
        <f>E6-D6</f>
        <v>0.22000000000000064</v>
      </c>
      <c r="I6" s="94"/>
    </row>
    <row r="7" spans="1:9" ht="34.5" customHeight="1" x14ac:dyDescent="0.25">
      <c r="A7" s="4" t="s">
        <v>47</v>
      </c>
      <c r="B7" s="148">
        <v>1.58</v>
      </c>
      <c r="C7" s="148">
        <v>3.38</v>
      </c>
      <c r="D7" s="148">
        <v>3.64</v>
      </c>
      <c r="E7" s="148">
        <v>3.73</v>
      </c>
      <c r="F7" s="149">
        <f>E7-B7</f>
        <v>2.15</v>
      </c>
      <c r="G7" s="45">
        <f>E7-C7</f>
        <v>0.35000000000000009</v>
      </c>
      <c r="H7" s="64">
        <f>E7-D7</f>
        <v>8.9999999999999858E-2</v>
      </c>
    </row>
    <row r="8" spans="1:9" ht="34.5" customHeight="1" x14ac:dyDescent="0.25">
      <c r="A8" s="4" t="s">
        <v>20</v>
      </c>
      <c r="B8" s="137">
        <v>0</v>
      </c>
      <c r="C8" s="137"/>
      <c r="D8" s="137"/>
      <c r="E8" s="137"/>
      <c r="F8" s="64" t="s">
        <v>23</v>
      </c>
      <c r="G8" s="45" t="s">
        <v>23</v>
      </c>
      <c r="H8" s="62" t="s">
        <v>23</v>
      </c>
    </row>
    <row r="9" spans="1:9" ht="35.25" customHeight="1" x14ac:dyDescent="0.25">
      <c r="A9" s="4" t="s">
        <v>21</v>
      </c>
      <c r="B9" s="137">
        <v>10.32</v>
      </c>
      <c r="C9" s="137">
        <v>10.65</v>
      </c>
      <c r="D9" s="137">
        <v>10.72</v>
      </c>
      <c r="E9" s="137">
        <v>10.73</v>
      </c>
      <c r="F9" s="48">
        <f>E9-B9</f>
        <v>0.41000000000000014</v>
      </c>
      <c r="G9" s="45">
        <f>E9-C9</f>
        <v>8.0000000000000071E-2</v>
      </c>
      <c r="H9" s="64">
        <f>E9-D9</f>
        <v>9.9999999999997868E-3</v>
      </c>
    </row>
    <row r="10" spans="1:9" ht="35.25" customHeight="1" x14ac:dyDescent="0.25">
      <c r="A10" s="4" t="s">
        <v>22</v>
      </c>
      <c r="B10" s="137">
        <v>5</v>
      </c>
      <c r="C10" s="137">
        <v>5</v>
      </c>
      <c r="D10" s="137">
        <v>4.71</v>
      </c>
      <c r="E10" s="137">
        <v>4.71</v>
      </c>
      <c r="F10" s="48">
        <f>E10-B10</f>
        <v>-0.29000000000000004</v>
      </c>
      <c r="G10" s="45">
        <f>E10-C10</f>
        <v>-0.29000000000000004</v>
      </c>
      <c r="H10" s="62">
        <f>E10-D10</f>
        <v>0</v>
      </c>
    </row>
    <row r="11" spans="1:9" ht="35.25" customHeight="1" x14ac:dyDescent="0.25">
      <c r="A11" s="4" t="s">
        <v>54</v>
      </c>
      <c r="B11" s="137">
        <v>1</v>
      </c>
      <c r="C11" s="137">
        <v>1</v>
      </c>
      <c r="D11" s="137">
        <v>1</v>
      </c>
      <c r="E11" s="137">
        <v>1</v>
      </c>
      <c r="F11" s="48">
        <f>E11-B11</f>
        <v>0</v>
      </c>
      <c r="G11" s="45">
        <f>E11-C11</f>
        <v>0</v>
      </c>
      <c r="H11" s="62">
        <f>E11-D11</f>
        <v>0</v>
      </c>
    </row>
    <row r="12" spans="1:9" ht="33" customHeight="1" x14ac:dyDescent="0.25">
      <c r="A12" s="4" t="s">
        <v>55</v>
      </c>
      <c r="B12" s="137">
        <v>0</v>
      </c>
      <c r="C12" s="137">
        <v>0</v>
      </c>
      <c r="D12" s="137">
        <v>0</v>
      </c>
      <c r="E12" s="137">
        <v>0</v>
      </c>
      <c r="F12" s="45" t="s">
        <v>23</v>
      </c>
      <c r="G12" s="45" t="s">
        <v>23</v>
      </c>
      <c r="H12" s="62" t="s">
        <v>23</v>
      </c>
    </row>
    <row r="14" spans="1:9" ht="29.25" customHeight="1" x14ac:dyDescent="0.25">
      <c r="A14" s="219" t="s">
        <v>74</v>
      </c>
      <c r="B14" s="219"/>
      <c r="C14" s="219"/>
      <c r="D14" s="219"/>
      <c r="E14" s="219"/>
      <c r="F14" s="219"/>
      <c r="G14" s="219"/>
      <c r="H14" s="219"/>
    </row>
  </sheetData>
  <mergeCells count="2">
    <mergeCell ref="A14:H14"/>
    <mergeCell ref="A2:H2"/>
  </mergeCells>
  <pageMargins left="0.2" right="5.2083333333333301E-2" top="0.23" bottom="0.27" header="0.2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showGridLines="0" showRuler="0" topLeftCell="A2" zoomScaleNormal="100" zoomScaleSheetLayoutView="95" zoomScalePageLayoutView="66" workbookViewId="0">
      <selection activeCell="D8" sqref="D8"/>
    </sheetView>
  </sheetViews>
  <sheetFormatPr defaultRowHeight="15" x14ac:dyDescent="0.25"/>
  <cols>
    <col min="1" max="1" width="35.5703125" customWidth="1"/>
    <col min="2" max="2" width="13.85546875" customWidth="1"/>
    <col min="3" max="5" width="12.7109375" customWidth="1"/>
    <col min="6" max="7" width="11.7109375" customWidth="1"/>
    <col min="8" max="8" width="14.5703125" customWidth="1"/>
    <col min="9" max="9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</row>
    <row r="3" spans="1:16" ht="42" customHeight="1" x14ac:dyDescent="0.25">
      <c r="A3" s="221" t="s">
        <v>133</v>
      </c>
      <c r="B3" s="221"/>
      <c r="C3" s="221"/>
      <c r="D3" s="221"/>
      <c r="E3" s="221"/>
      <c r="F3" s="221"/>
      <c r="G3" s="221"/>
      <c r="H3" s="221"/>
      <c r="I3" s="221"/>
    </row>
    <row r="4" spans="1:16" ht="7.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</row>
    <row r="5" spans="1:16" ht="30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6" ht="4.5" customHeight="1" x14ac:dyDescent="0.25"/>
    <row r="7" spans="1:16" ht="181.5" customHeight="1" x14ac:dyDescent="0.25">
      <c r="A7" s="5"/>
      <c r="B7" s="5" t="s">
        <v>134</v>
      </c>
      <c r="C7" s="5" t="s">
        <v>135</v>
      </c>
      <c r="D7" s="5" t="s">
        <v>119</v>
      </c>
      <c r="E7" s="5" t="s">
        <v>136</v>
      </c>
      <c r="F7" s="49" t="s">
        <v>137</v>
      </c>
      <c r="G7" s="5" t="s">
        <v>139</v>
      </c>
      <c r="H7" s="5" t="s">
        <v>138</v>
      </c>
      <c r="I7" s="5" t="s">
        <v>140</v>
      </c>
    </row>
    <row r="8" spans="1:16" ht="38.25" customHeight="1" x14ac:dyDescent="0.25">
      <c r="A8" s="11" t="s">
        <v>34</v>
      </c>
      <c r="B8" s="49">
        <v>15.56</v>
      </c>
      <c r="C8" s="49">
        <v>34.409999999999997</v>
      </c>
      <c r="D8" s="49">
        <v>17.53624864</v>
      </c>
      <c r="E8" s="49">
        <v>15.920454360000001</v>
      </c>
      <c r="F8" s="49">
        <v>43.221201579999999</v>
      </c>
      <c r="G8" s="49">
        <f>+F8/B8*100</f>
        <v>277.7712183804627</v>
      </c>
      <c r="H8" s="23">
        <f>F8*100/C8</f>
        <v>125.60651432723046</v>
      </c>
      <c r="I8" s="23">
        <f>+E8/D8*100</f>
        <v>90.785975306518012</v>
      </c>
      <c r="J8" s="53"/>
      <c r="K8" s="53"/>
      <c r="M8" s="28"/>
      <c r="O8" s="53"/>
      <c r="P8" s="161"/>
    </row>
    <row r="9" spans="1:16" ht="36.75" customHeight="1" x14ac:dyDescent="0.25">
      <c r="A9" s="11" t="s">
        <v>35</v>
      </c>
      <c r="B9" s="49">
        <v>69.16</v>
      </c>
      <c r="C9" s="49">
        <v>80.44</v>
      </c>
      <c r="D9" s="49">
        <v>55.532430740000002</v>
      </c>
      <c r="E9" s="49">
        <v>28.79297777</v>
      </c>
      <c r="F9" s="49">
        <v>123.43476649000002</v>
      </c>
      <c r="G9" s="49">
        <f t="shared" ref="G9:G10" si="0">+F9/B9*100</f>
        <v>178.47710597165997</v>
      </c>
      <c r="H9" s="23">
        <f t="shared" ref="H9:H10" si="1">F9*100/C9</f>
        <v>153.44948593983096</v>
      </c>
      <c r="I9" s="23">
        <f t="shared" ref="I9:I10" si="2">+E9/D9*100</f>
        <v>51.848941935942349</v>
      </c>
      <c r="J9" s="54"/>
      <c r="K9" s="53"/>
    </row>
    <row r="10" spans="1:16" ht="42" customHeight="1" x14ac:dyDescent="0.25">
      <c r="A10" s="11" t="s">
        <v>36</v>
      </c>
      <c r="B10" s="49">
        <v>93.42</v>
      </c>
      <c r="C10" s="49">
        <v>36.619999999999997</v>
      </c>
      <c r="D10" s="49">
        <v>10.841462745999999</v>
      </c>
      <c r="E10" s="49">
        <v>8.6909408359999993</v>
      </c>
      <c r="F10" s="49">
        <v>31.962110362000001</v>
      </c>
      <c r="G10" s="49">
        <f t="shared" si="0"/>
        <v>34.213348706915006</v>
      </c>
      <c r="H10" s="23">
        <f t="shared" si="1"/>
        <v>87.280476138722008</v>
      </c>
      <c r="I10" s="23">
        <f t="shared" si="2"/>
        <v>80.163913667521996</v>
      </c>
      <c r="J10" s="53"/>
      <c r="K10" s="53"/>
    </row>
    <row r="12" spans="1:16" ht="42" customHeight="1" x14ac:dyDescent="0.25">
      <c r="A12" s="223" t="s">
        <v>74</v>
      </c>
      <c r="B12" s="223"/>
      <c r="C12" s="223"/>
      <c r="D12" s="223"/>
      <c r="E12" s="223"/>
      <c r="F12" s="223"/>
      <c r="G12" s="223"/>
      <c r="H12" s="223"/>
      <c r="I12" s="223"/>
    </row>
    <row r="14" spans="1:16" x14ac:dyDescent="0.25">
      <c r="F14" s="53"/>
      <c r="G14" s="53"/>
      <c r="H14" s="53"/>
    </row>
    <row r="15" spans="1:16" x14ac:dyDescent="0.25">
      <c r="I15" s="53"/>
    </row>
    <row r="16" spans="1:16" x14ac:dyDescent="0.25">
      <c r="I16" s="54"/>
    </row>
    <row r="17" spans="9:9" x14ac:dyDescent="0.25">
      <c r="I17" s="53"/>
    </row>
  </sheetData>
  <mergeCells count="4">
    <mergeCell ref="A4:I4"/>
    <mergeCell ref="A2:I2"/>
    <mergeCell ref="A3:I3"/>
    <mergeCell ref="A12:I12"/>
  </mergeCells>
  <pageMargins left="0.22" right="2.0833333333333301E-2" top="0.3" bottom="0.28000000000000003" header="0.3" footer="0.3"/>
  <pageSetup paperSize="9" scale="95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Ruler="0" view="pageLayout" workbookViewId="0">
      <selection activeCell="B13" sqref="B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25" t="s">
        <v>53</v>
      </c>
      <c r="B2" s="225"/>
      <c r="C2" s="225"/>
      <c r="D2" s="225"/>
      <c r="E2" s="225"/>
    </row>
    <row r="3" spans="1:10" ht="36.75" customHeight="1" x14ac:dyDescent="0.25">
      <c r="A3" s="224" t="s">
        <v>141</v>
      </c>
      <c r="B3" s="224"/>
      <c r="C3" s="224"/>
      <c r="D3" s="224"/>
      <c r="E3" s="224"/>
    </row>
    <row r="4" spans="1:10" ht="21" customHeight="1" x14ac:dyDescent="0.3">
      <c r="A4" s="227"/>
      <c r="B4" s="227"/>
      <c r="C4" s="227"/>
      <c r="D4" s="227"/>
      <c r="E4" s="227"/>
    </row>
    <row r="6" spans="1:10" ht="124.5" customHeight="1" x14ac:dyDescent="0.3">
      <c r="A6" s="97"/>
      <c r="B6" s="56" t="s">
        <v>121</v>
      </c>
      <c r="C6" s="56" t="s">
        <v>122</v>
      </c>
      <c r="D6" s="134" t="s">
        <v>142</v>
      </c>
      <c r="E6" s="5" t="s">
        <v>115</v>
      </c>
      <c r="H6" s="143"/>
    </row>
    <row r="7" spans="1:10" ht="21.75" customHeight="1" x14ac:dyDescent="0.25">
      <c r="A7" s="109" t="s">
        <v>48</v>
      </c>
      <c r="B7" s="24"/>
      <c r="C7" s="85"/>
      <c r="D7" s="144"/>
      <c r="E7" s="15"/>
    </row>
    <row r="8" spans="1:10" ht="38.25" customHeight="1" x14ac:dyDescent="0.25">
      <c r="A8" s="111" t="s">
        <v>104</v>
      </c>
      <c r="B8" s="124">
        <v>8.32</v>
      </c>
      <c r="C8" s="124">
        <v>7.43</v>
      </c>
      <c r="D8" s="124">
        <v>7.27</v>
      </c>
      <c r="E8" s="46" t="s">
        <v>107</v>
      </c>
      <c r="F8" s="53"/>
      <c r="G8" s="53"/>
      <c r="H8" s="53"/>
      <c r="J8" s="53"/>
    </row>
    <row r="9" spans="1:10" ht="57" customHeight="1" x14ac:dyDescent="0.25">
      <c r="A9" s="111" t="s">
        <v>103</v>
      </c>
      <c r="B9" s="124">
        <v>10.050000000000001</v>
      </c>
      <c r="C9" s="124">
        <v>13.17</v>
      </c>
      <c r="D9" s="124">
        <v>14.57</v>
      </c>
      <c r="E9" s="112" t="s">
        <v>49</v>
      </c>
      <c r="F9" s="53"/>
      <c r="G9" s="53"/>
      <c r="H9" s="53"/>
      <c r="J9" s="53"/>
    </row>
    <row r="10" spans="1:10" ht="17.25" x14ac:dyDescent="0.25">
      <c r="A10" s="113" t="s">
        <v>50</v>
      </c>
      <c r="B10" s="150"/>
      <c r="C10" s="151"/>
      <c r="D10" s="151"/>
      <c r="E10" s="15"/>
      <c r="F10" s="53"/>
      <c r="H10" s="53"/>
      <c r="J10" s="53"/>
    </row>
    <row r="11" spans="1:10" ht="38.25" customHeight="1" x14ac:dyDescent="0.25">
      <c r="A11" s="111" t="s">
        <v>108</v>
      </c>
      <c r="B11" s="124">
        <v>82.759900000000002</v>
      </c>
      <c r="C11" s="124">
        <v>83.86</v>
      </c>
      <c r="D11" s="124">
        <v>84.89</v>
      </c>
      <c r="E11" s="112" t="s">
        <v>51</v>
      </c>
      <c r="F11" s="53"/>
      <c r="G11" s="53"/>
      <c r="H11" s="53"/>
      <c r="I11" s="53"/>
      <c r="J11" s="53"/>
    </row>
    <row r="12" spans="1:10" ht="17.25" x14ac:dyDescent="0.25">
      <c r="A12" s="113" t="s">
        <v>52</v>
      </c>
      <c r="B12" s="150"/>
      <c r="C12" s="124"/>
      <c r="D12" s="151"/>
      <c r="E12" s="58"/>
      <c r="G12" s="53"/>
      <c r="H12" s="53"/>
    </row>
    <row r="13" spans="1:10" ht="24.75" customHeight="1" x14ac:dyDescent="0.25">
      <c r="A13" s="111" t="s">
        <v>109</v>
      </c>
      <c r="B13" s="124">
        <v>32.616056145499741</v>
      </c>
      <c r="C13" s="124">
        <v>43.624723356162313</v>
      </c>
      <c r="D13" s="124">
        <v>49.613559821924348</v>
      </c>
      <c r="E13" s="112" t="s">
        <v>116</v>
      </c>
      <c r="G13" s="53"/>
      <c r="H13" s="53"/>
    </row>
    <row r="14" spans="1:10" ht="17.25" x14ac:dyDescent="0.25">
      <c r="B14" s="22"/>
      <c r="C14" s="22"/>
      <c r="D14" s="124"/>
    </row>
    <row r="15" spans="1:10" ht="30.75" customHeight="1" x14ac:dyDescent="0.25">
      <c r="A15" s="226" t="s">
        <v>74</v>
      </c>
      <c r="B15" s="226"/>
      <c r="C15" s="226"/>
      <c r="D15" s="226"/>
      <c r="E15" s="226"/>
      <c r="F15" s="26"/>
      <c r="G15" s="26"/>
      <c r="H15" s="26"/>
    </row>
    <row r="16" spans="1:10" x14ac:dyDescent="0.25">
      <c r="C16" s="53"/>
      <c r="D16" s="53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zoomScale="93" zoomScaleNormal="93" workbookViewId="0">
      <selection activeCell="K19" sqref="K19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28" t="s">
        <v>53</v>
      </c>
      <c r="B1" s="228"/>
      <c r="C1" s="228"/>
      <c r="D1" s="228"/>
      <c r="E1" s="228"/>
    </row>
    <row r="2" spans="1:10" ht="32.25" customHeight="1" x14ac:dyDescent="0.25">
      <c r="A2" s="229" t="s">
        <v>143</v>
      </c>
      <c r="B2" s="229"/>
      <c r="C2" s="229"/>
      <c r="D2" s="229"/>
      <c r="E2" s="229"/>
    </row>
    <row r="3" spans="1:10" ht="15.75" customHeight="1" x14ac:dyDescent="0.25">
      <c r="A3" s="166"/>
      <c r="B3" s="13" t="s">
        <v>57</v>
      </c>
      <c r="C3" s="166"/>
      <c r="D3" s="166"/>
      <c r="E3" s="166"/>
    </row>
    <row r="4" spans="1:10" ht="62.25" customHeight="1" x14ac:dyDescent="0.25">
      <c r="A4" s="167"/>
      <c r="B4" s="114" t="s">
        <v>144</v>
      </c>
      <c r="C4" s="114" t="s">
        <v>145</v>
      </c>
      <c r="D4" s="114" t="s">
        <v>146</v>
      </c>
      <c r="E4" s="115" t="s">
        <v>147</v>
      </c>
    </row>
    <row r="5" spans="1:10" ht="34.5" customHeight="1" x14ac:dyDescent="0.25">
      <c r="A5" s="177" t="s">
        <v>58</v>
      </c>
      <c r="B5" s="179">
        <v>66.489999999999995</v>
      </c>
      <c r="C5" s="188">
        <v>73.81</v>
      </c>
      <c r="D5" s="188">
        <v>32.605445077900988</v>
      </c>
      <c r="E5" s="180">
        <v>100</v>
      </c>
      <c r="F5" s="27"/>
      <c r="G5" s="28"/>
      <c r="H5" s="28"/>
      <c r="I5" s="28"/>
    </row>
    <row r="6" spans="1:10" ht="18" customHeight="1" x14ac:dyDescent="0.25">
      <c r="A6" s="168" t="s">
        <v>59</v>
      </c>
      <c r="B6" s="169"/>
      <c r="C6" s="170"/>
      <c r="D6" s="170"/>
      <c r="E6" s="171"/>
    </row>
    <row r="7" spans="1:10" ht="19.5" customHeight="1" x14ac:dyDescent="0.25">
      <c r="A7" s="181" t="s">
        <v>60</v>
      </c>
      <c r="B7" s="178">
        <v>54.52</v>
      </c>
      <c r="C7" s="178">
        <v>91.27</v>
      </c>
      <c r="D7" s="178">
        <v>69.531933945499986</v>
      </c>
      <c r="E7" s="178">
        <v>213.25252202315951</v>
      </c>
      <c r="J7" s="69"/>
    </row>
    <row r="8" spans="1:10" ht="16.5" customHeight="1" x14ac:dyDescent="0.25">
      <c r="A8" s="182" t="s">
        <v>59</v>
      </c>
      <c r="B8" s="187"/>
      <c r="C8" s="170"/>
      <c r="D8" s="170"/>
      <c r="E8" s="171"/>
    </row>
    <row r="9" spans="1:10" ht="31.5" customHeight="1" x14ac:dyDescent="0.25">
      <c r="A9" s="183" t="s">
        <v>61</v>
      </c>
      <c r="B9" s="193">
        <v>54.52</v>
      </c>
      <c r="C9" s="193">
        <v>91.27</v>
      </c>
      <c r="D9" s="193">
        <v>69.531933945499986</v>
      </c>
      <c r="E9" s="172"/>
      <c r="H9" s="28"/>
    </row>
    <row r="10" spans="1:10" ht="16.5" x14ac:dyDescent="0.25">
      <c r="A10" s="182" t="s">
        <v>62</v>
      </c>
      <c r="B10" s="187"/>
      <c r="C10" s="65"/>
      <c r="D10" s="65"/>
      <c r="E10" s="170"/>
    </row>
    <row r="11" spans="1:10" ht="16.5" x14ac:dyDescent="0.25">
      <c r="A11" s="184" t="s">
        <v>63</v>
      </c>
      <c r="B11" s="191">
        <v>153.81</v>
      </c>
      <c r="C11" s="191">
        <v>131.34</v>
      </c>
      <c r="D11" s="191">
        <v>246.44413669489998</v>
      </c>
      <c r="E11" s="172"/>
    </row>
    <row r="12" spans="1:10" ht="16.5" x14ac:dyDescent="0.25">
      <c r="A12" s="184" t="s">
        <v>64</v>
      </c>
      <c r="B12" s="188">
        <v>-99.29</v>
      </c>
      <c r="C12" s="188">
        <v>-40.06</v>
      </c>
      <c r="D12" s="188">
        <v>-176.9122027494</v>
      </c>
      <c r="E12" s="172"/>
    </row>
    <row r="13" spans="1:10" ht="16.5" x14ac:dyDescent="0.25">
      <c r="A13" s="185" t="s">
        <v>65</v>
      </c>
      <c r="B13" s="189"/>
      <c r="C13" s="192"/>
      <c r="D13" s="195"/>
      <c r="E13" s="171"/>
      <c r="I13" s="28"/>
    </row>
    <row r="14" spans="1:10" ht="16.5" x14ac:dyDescent="0.25">
      <c r="A14" s="181" t="s">
        <v>66</v>
      </c>
      <c r="B14" s="188">
        <v>11.97</v>
      </c>
      <c r="C14" s="188">
        <v>-17.46</v>
      </c>
      <c r="D14" s="188">
        <v>-36.926488867598998</v>
      </c>
      <c r="E14" s="178">
        <v>-113.25252202315951</v>
      </c>
    </row>
    <row r="15" spans="1:10" ht="16.5" x14ac:dyDescent="0.25">
      <c r="A15" s="182" t="s">
        <v>59</v>
      </c>
      <c r="B15" s="190"/>
      <c r="C15" s="190"/>
      <c r="D15" s="65"/>
      <c r="E15" s="171"/>
    </row>
    <row r="16" spans="1:10" ht="16.5" x14ac:dyDescent="0.25">
      <c r="A16" s="183" t="s">
        <v>67</v>
      </c>
      <c r="B16" s="194">
        <v>11.97</v>
      </c>
      <c r="C16" s="194">
        <v>-17.46</v>
      </c>
      <c r="D16" s="194">
        <v>-36.926488867598998</v>
      </c>
      <c r="E16" s="172"/>
    </row>
    <row r="17" spans="1:8" ht="16.5" x14ac:dyDescent="0.25">
      <c r="A17" s="182" t="s">
        <v>62</v>
      </c>
      <c r="B17" s="65"/>
      <c r="C17" s="190"/>
      <c r="D17" s="194"/>
      <c r="E17" s="171"/>
    </row>
    <row r="18" spans="1:8" ht="16.5" x14ac:dyDescent="0.25">
      <c r="A18" s="184" t="s">
        <v>68</v>
      </c>
      <c r="B18" s="194">
        <v>45.47</v>
      </c>
      <c r="C18" s="194">
        <v>14.24</v>
      </c>
      <c r="D18" s="194">
        <v>12.716851127101</v>
      </c>
      <c r="E18" s="172"/>
    </row>
    <row r="19" spans="1:8" ht="16.5" x14ac:dyDescent="0.25">
      <c r="A19" s="182" t="s">
        <v>59</v>
      </c>
      <c r="B19" s="65"/>
      <c r="C19" s="190"/>
      <c r="D19" s="65"/>
      <c r="E19" s="171"/>
      <c r="G19" s="73"/>
      <c r="H19" s="91"/>
    </row>
    <row r="20" spans="1:8" ht="16.5" x14ac:dyDescent="0.25">
      <c r="A20" s="186" t="s">
        <v>69</v>
      </c>
      <c r="B20" s="194">
        <v>10.77</v>
      </c>
      <c r="C20" s="194">
        <v>14.24</v>
      </c>
      <c r="D20" s="194">
        <v>12.716851127101</v>
      </c>
      <c r="E20" s="172"/>
    </row>
    <row r="21" spans="1:8" ht="16.5" x14ac:dyDescent="0.25">
      <c r="A21" s="186" t="s">
        <v>70</v>
      </c>
      <c r="B21" s="191">
        <v>34.71</v>
      </c>
      <c r="C21" s="188" t="s">
        <v>23</v>
      </c>
      <c r="D21" s="188" t="s">
        <v>23</v>
      </c>
      <c r="E21" s="171"/>
    </row>
    <row r="22" spans="1:8" ht="16.5" x14ac:dyDescent="0.25">
      <c r="A22" s="184" t="s">
        <v>71</v>
      </c>
      <c r="B22" s="188">
        <v>-33.5</v>
      </c>
      <c r="C22" s="188">
        <v>-31.7</v>
      </c>
      <c r="D22" s="188">
        <v>-49.6433399947</v>
      </c>
      <c r="E22" s="172"/>
    </row>
    <row r="23" spans="1:8" ht="33.75" customHeight="1" x14ac:dyDescent="0.25">
      <c r="A23" s="183" t="s">
        <v>72</v>
      </c>
      <c r="B23" s="192"/>
      <c r="C23" s="171" t="s">
        <v>23</v>
      </c>
      <c r="D23" s="191"/>
      <c r="E23" s="172"/>
    </row>
    <row r="24" spans="1:8" ht="16.5" customHeight="1" x14ac:dyDescent="0.25">
      <c r="A24" s="182" t="s">
        <v>62</v>
      </c>
      <c r="B24" s="190"/>
      <c r="C24" s="170"/>
      <c r="D24" s="187"/>
      <c r="E24" s="170"/>
    </row>
    <row r="25" spans="1:8" ht="16.5" x14ac:dyDescent="0.25">
      <c r="A25" s="184" t="s">
        <v>63</v>
      </c>
      <c r="B25" s="192"/>
      <c r="C25" s="171" t="s">
        <v>23</v>
      </c>
      <c r="D25" s="196" t="s">
        <v>23</v>
      </c>
      <c r="E25" s="172"/>
    </row>
    <row r="26" spans="1:8" ht="16.5" x14ac:dyDescent="0.25">
      <c r="A26" s="173" t="s">
        <v>64</v>
      </c>
      <c r="B26" s="174" t="s">
        <v>23</v>
      </c>
      <c r="C26" s="175" t="s">
        <v>23</v>
      </c>
      <c r="D26" s="191"/>
      <c r="E26" s="172"/>
    </row>
    <row r="27" spans="1:8" ht="16.5" x14ac:dyDescent="0.25">
      <c r="A27" s="116" t="s">
        <v>73</v>
      </c>
    </row>
    <row r="28" spans="1:8" ht="42" customHeight="1" x14ac:dyDescent="0.25">
      <c r="A28" s="230" t="s">
        <v>74</v>
      </c>
      <c r="B28" s="230"/>
      <c r="C28" s="230"/>
      <c r="D28" s="230"/>
      <c r="E28" s="230"/>
    </row>
    <row r="29" spans="1:8" ht="9" customHeight="1" x14ac:dyDescent="0.25"/>
    <row r="30" spans="1:8" hidden="1" x14ac:dyDescent="0.25"/>
    <row r="31" spans="1:8" hidden="1" x14ac:dyDescent="0.25"/>
  </sheetData>
  <mergeCells count="3">
    <mergeCell ref="A1:E1"/>
    <mergeCell ref="A2:E2"/>
    <mergeCell ref="A28:E28"/>
  </mergeCells>
  <pageMargins left="0.2" right="0.23" top="0.31" bottom="0.27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21" t="s">
        <v>53</v>
      </c>
      <c r="B1" s="221"/>
      <c r="C1" s="221"/>
      <c r="D1" s="221"/>
      <c r="E1" s="221"/>
    </row>
    <row r="2" spans="1:11" ht="36.75" customHeight="1" x14ac:dyDescent="0.25">
      <c r="A2" s="229" t="s">
        <v>148</v>
      </c>
      <c r="B2" s="229"/>
      <c r="C2" s="229"/>
      <c r="D2" s="229"/>
      <c r="E2" s="229"/>
    </row>
    <row r="3" spans="1:11" ht="16.5" x14ac:dyDescent="0.3">
      <c r="C3" s="209" t="s">
        <v>57</v>
      </c>
      <c r="D3" s="13"/>
    </row>
    <row r="5" spans="1:11" ht="33" x14ac:dyDescent="0.3">
      <c r="A5" s="2"/>
      <c r="B5" s="114" t="s">
        <v>144</v>
      </c>
      <c r="C5" s="114" t="s">
        <v>145</v>
      </c>
      <c r="D5" s="114" t="s">
        <v>149</v>
      </c>
      <c r="E5" s="115" t="s">
        <v>150</v>
      </c>
      <c r="G5" s="53"/>
    </row>
    <row r="6" spans="1:11" ht="16.5" x14ac:dyDescent="0.25">
      <c r="A6" s="117" t="s">
        <v>75</v>
      </c>
      <c r="B6" s="86">
        <v>87.9</v>
      </c>
      <c r="C6" s="86">
        <v>43.12</v>
      </c>
      <c r="D6" s="86">
        <v>146.51103407715001</v>
      </c>
      <c r="E6" s="87">
        <v>100</v>
      </c>
      <c r="F6" s="53"/>
      <c r="G6" s="28"/>
      <c r="H6" s="53"/>
    </row>
    <row r="7" spans="1:11" ht="16.5" x14ac:dyDescent="0.25">
      <c r="A7" s="118" t="s">
        <v>59</v>
      </c>
      <c r="B7" s="65"/>
      <c r="C7" s="67"/>
      <c r="D7" s="67"/>
      <c r="E7" s="66"/>
      <c r="G7" s="53"/>
      <c r="H7" s="53"/>
    </row>
    <row r="8" spans="1:11" ht="16.5" x14ac:dyDescent="0.25">
      <c r="A8" s="119" t="s">
        <v>76</v>
      </c>
      <c r="B8" s="66">
        <v>60.15</v>
      </c>
      <c r="C8" s="66">
        <v>13.37</v>
      </c>
      <c r="D8" s="66">
        <v>104.20258388755001</v>
      </c>
      <c r="E8" s="67">
        <v>71.12268679550705</v>
      </c>
      <c r="F8" s="53"/>
      <c r="G8" s="53"/>
    </row>
    <row r="9" spans="1:11" ht="16.5" x14ac:dyDescent="0.3">
      <c r="A9" s="118" t="s">
        <v>59</v>
      </c>
      <c r="B9" s="65"/>
      <c r="C9" s="67"/>
      <c r="D9" s="67"/>
      <c r="E9" s="66"/>
      <c r="G9" s="53"/>
      <c r="K9" s="94"/>
    </row>
    <row r="10" spans="1:11" ht="24" customHeight="1" x14ac:dyDescent="0.25">
      <c r="A10" s="120" t="s">
        <v>77</v>
      </c>
      <c r="B10" s="66">
        <v>60.15</v>
      </c>
      <c r="C10" s="66">
        <v>13.37</v>
      </c>
      <c r="D10" s="66">
        <v>104.20258388755001</v>
      </c>
      <c r="E10" s="67">
        <v>71.12268679550705</v>
      </c>
    </row>
    <row r="11" spans="1:11" ht="16.5" x14ac:dyDescent="0.25">
      <c r="A11" s="121" t="s">
        <v>78</v>
      </c>
      <c r="B11" s="87"/>
      <c r="C11" s="67"/>
      <c r="D11" s="67"/>
      <c r="E11" s="66"/>
    </row>
    <row r="12" spans="1:11" ht="16.5" x14ac:dyDescent="0.25">
      <c r="A12" s="119" t="s">
        <v>79</v>
      </c>
      <c r="B12" s="66">
        <v>27.75</v>
      </c>
      <c r="C12" s="66">
        <v>29.75</v>
      </c>
      <c r="D12" s="66">
        <v>42.308450189600002</v>
      </c>
      <c r="E12" s="67">
        <v>28.87731320449295</v>
      </c>
    </row>
    <row r="13" spans="1:11" ht="16.5" x14ac:dyDescent="0.25">
      <c r="A13" s="118" t="s">
        <v>59</v>
      </c>
      <c r="B13" s="65"/>
      <c r="C13" s="67"/>
      <c r="D13" s="67"/>
      <c r="E13" s="66"/>
    </row>
    <row r="14" spans="1:11" ht="16.5" x14ac:dyDescent="0.25">
      <c r="A14" s="121" t="s">
        <v>80</v>
      </c>
      <c r="B14" s="66">
        <v>7.56</v>
      </c>
      <c r="C14" s="66">
        <v>13.55</v>
      </c>
      <c r="D14" s="66">
        <v>28.389678167900001</v>
      </c>
      <c r="E14" s="66">
        <v>19.377160462160496</v>
      </c>
    </row>
    <row r="15" spans="1:11" ht="16.5" x14ac:dyDescent="0.25">
      <c r="A15" s="121" t="s">
        <v>81</v>
      </c>
      <c r="B15" s="66">
        <v>20.190000000000001</v>
      </c>
      <c r="C15" s="66">
        <v>16.2</v>
      </c>
      <c r="D15" s="66">
        <v>13.918772021700001</v>
      </c>
      <c r="E15" s="67">
        <v>9.5001527423324532</v>
      </c>
    </row>
    <row r="16" spans="1:11" ht="17.25" x14ac:dyDescent="0.3">
      <c r="A16" s="16" t="s">
        <v>82</v>
      </c>
      <c r="B16" s="12"/>
      <c r="C16" s="12"/>
      <c r="D16" s="12"/>
      <c r="E16" s="21"/>
    </row>
    <row r="18" spans="1:5" ht="44.25" customHeight="1" x14ac:dyDescent="0.25">
      <c r="A18" s="230" t="s">
        <v>74</v>
      </c>
      <c r="B18" s="230"/>
      <c r="C18" s="230"/>
      <c r="D18" s="230"/>
      <c r="E18" s="230"/>
    </row>
  </sheetData>
  <mergeCells count="3">
    <mergeCell ref="A1:E1"/>
    <mergeCell ref="A2:E2"/>
    <mergeCell ref="A18:E18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workbookViewId="0">
      <selection activeCell="H20" sqref="H20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24" t="s">
        <v>53</v>
      </c>
      <c r="B1" s="224"/>
      <c r="C1" s="224"/>
      <c r="D1" s="224"/>
    </row>
    <row r="2" spans="1:8" ht="37.5" customHeight="1" x14ac:dyDescent="0.25">
      <c r="A2" s="231" t="s">
        <v>151</v>
      </c>
      <c r="B2" s="231"/>
      <c r="C2" s="231"/>
      <c r="D2" s="231"/>
      <c r="E2" s="231"/>
    </row>
    <row r="3" spans="1:8" ht="17.25" x14ac:dyDescent="0.3">
      <c r="A3" s="12"/>
      <c r="B3" s="12"/>
    </row>
    <row r="4" spans="1:8" ht="90" customHeight="1" x14ac:dyDescent="0.3">
      <c r="A4" s="14"/>
      <c r="B4" s="56" t="s">
        <v>121</v>
      </c>
      <c r="C4" s="56" t="s">
        <v>122</v>
      </c>
      <c r="D4" s="134" t="s">
        <v>110</v>
      </c>
      <c r="E4" s="56" t="s">
        <v>152</v>
      </c>
    </row>
    <row r="5" spans="1:8" ht="33" x14ac:dyDescent="0.25">
      <c r="A5" s="122" t="s">
        <v>91</v>
      </c>
      <c r="B5" s="163">
        <v>4363.7984162600005</v>
      </c>
      <c r="C5" s="163">
        <v>4503.0652827499998</v>
      </c>
      <c r="D5" s="163">
        <v>4536.0299927599999</v>
      </c>
      <c r="E5" s="163">
        <v>4373.83803653</v>
      </c>
      <c r="G5" s="69"/>
      <c r="H5" s="68"/>
    </row>
    <row r="6" spans="1:8" ht="16.5" x14ac:dyDescent="0.25">
      <c r="A6" s="123" t="s">
        <v>92</v>
      </c>
      <c r="B6" s="88">
        <v>100</v>
      </c>
      <c r="C6" s="89">
        <v>100</v>
      </c>
      <c r="D6" s="142">
        <v>100</v>
      </c>
      <c r="E6" s="89">
        <v>100</v>
      </c>
    </row>
    <row r="7" spans="1:8" ht="17.25" x14ac:dyDescent="0.25">
      <c r="A7" s="18" t="s">
        <v>59</v>
      </c>
      <c r="B7" s="141"/>
      <c r="C7" s="23"/>
      <c r="D7" s="140"/>
      <c r="E7" s="23"/>
    </row>
    <row r="8" spans="1:8" ht="17.25" x14ac:dyDescent="0.25">
      <c r="A8" s="19" t="s">
        <v>93</v>
      </c>
      <c r="B8" s="141">
        <v>78.537401879972705</v>
      </c>
      <c r="C8" s="141">
        <v>77.994231322250769</v>
      </c>
      <c r="D8" s="141">
        <v>79.145404042304108</v>
      </c>
      <c r="E8" s="141">
        <v>79.607594159851075</v>
      </c>
      <c r="G8" s="28"/>
    </row>
    <row r="9" spans="1:8" ht="17.25" x14ac:dyDescent="0.25">
      <c r="A9" s="19" t="s">
        <v>94</v>
      </c>
      <c r="B9" s="139">
        <v>21.127371616999763</v>
      </c>
      <c r="C9" s="139">
        <v>21.715433185388456</v>
      </c>
      <c r="D9" s="139">
        <v>20.587940180522768</v>
      </c>
      <c r="E9" s="139">
        <v>20.148354658078471</v>
      </c>
      <c r="G9" s="28"/>
    </row>
    <row r="10" spans="1:8" ht="17.25" x14ac:dyDescent="0.25">
      <c r="A10" s="19" t="s">
        <v>95</v>
      </c>
      <c r="B10" s="139">
        <v>0.33522650302754997</v>
      </c>
      <c r="C10" s="139">
        <v>0.2903354923607897</v>
      </c>
      <c r="D10" s="139">
        <v>0.26665577717312011</v>
      </c>
      <c r="E10" s="139">
        <v>0.24405118207048607</v>
      </c>
    </row>
    <row r="11" spans="1:8" ht="17.25" x14ac:dyDescent="0.25">
      <c r="A11" s="17" t="s">
        <v>96</v>
      </c>
      <c r="B11" s="90">
        <v>100</v>
      </c>
      <c r="C11" s="162">
        <v>100</v>
      </c>
      <c r="D11" s="89">
        <v>100</v>
      </c>
      <c r="E11" s="89">
        <v>100</v>
      </c>
    </row>
    <row r="12" spans="1:8" ht="17.25" x14ac:dyDescent="0.25">
      <c r="A12" s="18" t="s">
        <v>59</v>
      </c>
      <c r="B12" s="141"/>
      <c r="C12" s="141"/>
      <c r="D12" s="140"/>
      <c r="E12" s="141"/>
    </row>
    <row r="13" spans="1:8" ht="17.25" x14ac:dyDescent="0.25">
      <c r="A13" s="20" t="s">
        <v>97</v>
      </c>
      <c r="B13" s="141">
        <v>43.062819983342614</v>
      </c>
      <c r="C13" s="141">
        <v>42.97704677952462</v>
      </c>
      <c r="D13" s="141">
        <v>42.577897262642445</v>
      </c>
      <c r="E13" s="141">
        <v>43.617104967003158</v>
      </c>
    </row>
    <row r="14" spans="1:8" ht="17.25" x14ac:dyDescent="0.25">
      <c r="A14" s="20" t="s">
        <v>98</v>
      </c>
      <c r="B14" s="141">
        <v>35.858637492497031</v>
      </c>
      <c r="C14" s="141">
        <v>33.308873920077971</v>
      </c>
      <c r="D14" s="141">
        <v>30.243193267452096</v>
      </c>
      <c r="E14" s="141">
        <v>29.300935648425209</v>
      </c>
    </row>
    <row r="15" spans="1:8" ht="17.25" x14ac:dyDescent="0.25">
      <c r="A15" s="20" t="s">
        <v>99</v>
      </c>
      <c r="B15" s="141">
        <v>16.698379371852827</v>
      </c>
      <c r="C15" s="141">
        <v>19.884336635536858</v>
      </c>
      <c r="D15" s="141">
        <v>23.630919948300139</v>
      </c>
      <c r="E15" s="141">
        <v>23.810583147386669</v>
      </c>
    </row>
    <row r="16" spans="1:8" ht="17.25" x14ac:dyDescent="0.25">
      <c r="A16" s="20" t="s">
        <v>100</v>
      </c>
      <c r="B16" s="141">
        <v>3.8430819426744112</v>
      </c>
      <c r="C16" s="141">
        <v>3.3761559274387358</v>
      </c>
      <c r="D16" s="141">
        <v>3.1309136876669279</v>
      </c>
      <c r="E16" s="141">
        <v>2.8691308761757175</v>
      </c>
    </row>
    <row r="17" spans="1:5" ht="17.25" x14ac:dyDescent="0.25">
      <c r="A17" s="20" t="s">
        <v>101</v>
      </c>
      <c r="B17" s="141">
        <v>7.0604639263804794E-2</v>
      </c>
      <c r="C17" s="141">
        <v>5.4761144135446964E-2</v>
      </c>
      <c r="D17" s="141">
        <v>4.7584106001174797E-2</v>
      </c>
      <c r="E17" s="141">
        <v>4.2311305415145231E-2</v>
      </c>
    </row>
    <row r="18" spans="1:5" ht="17.25" x14ac:dyDescent="0.25">
      <c r="A18" s="20" t="s">
        <v>102</v>
      </c>
      <c r="B18" s="141">
        <v>0.46647657036931189</v>
      </c>
      <c r="C18" s="141">
        <v>0.39882559328636458</v>
      </c>
      <c r="D18" s="141">
        <v>0.36949172793723151</v>
      </c>
      <c r="E18" s="141">
        <v>0.35993405559410496</v>
      </c>
    </row>
    <row r="19" spans="1:5" ht="16.5" x14ac:dyDescent="0.25">
      <c r="B19" s="176"/>
    </row>
    <row r="20" spans="1:5" ht="35.25" customHeight="1" x14ac:dyDescent="0.25">
      <c r="A20" s="230" t="s">
        <v>74</v>
      </c>
      <c r="B20" s="230"/>
      <c r="C20" s="230"/>
      <c r="D20" s="230"/>
      <c r="E20" s="230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showGridLines="0" showRuler="0" showWhiteSpace="0" zoomScaleNormal="100" zoomScalePageLayoutView="82" workbookViewId="0">
      <selection activeCell="H19" sqref="H19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24" t="s">
        <v>53</v>
      </c>
      <c r="B1" s="224"/>
      <c r="C1" s="224"/>
      <c r="D1" s="224"/>
      <c r="E1" s="224"/>
    </row>
    <row r="2" spans="1:10" ht="27.75" customHeight="1" x14ac:dyDescent="0.25">
      <c r="A2" s="231" t="s">
        <v>153</v>
      </c>
      <c r="B2" s="231"/>
      <c r="C2" s="231"/>
      <c r="D2" s="231"/>
      <c r="E2" s="231"/>
    </row>
    <row r="3" spans="1:10" ht="1.5" hidden="1" customHeight="1" x14ac:dyDescent="0.25"/>
    <row r="4" spans="1:10" ht="79.5" customHeight="1" x14ac:dyDescent="0.3">
      <c r="A4" s="14"/>
      <c r="B4" s="152" t="s">
        <v>154</v>
      </c>
      <c r="C4" s="152" t="s">
        <v>122</v>
      </c>
      <c r="D4" s="152" t="s">
        <v>110</v>
      </c>
      <c r="E4" s="152" t="s">
        <v>152</v>
      </c>
    </row>
    <row r="5" spans="1:10" ht="24.75" customHeight="1" x14ac:dyDescent="0.25">
      <c r="A5" s="153" t="s">
        <v>83</v>
      </c>
      <c r="B5" s="165">
        <v>1281.893495</v>
      </c>
      <c r="C5" s="165">
        <v>1594.6936719999999</v>
      </c>
      <c r="D5" s="165">
        <v>2092.8574779999999</v>
      </c>
      <c r="E5" s="165">
        <v>2164.547237999996</v>
      </c>
      <c r="F5" s="53"/>
      <c r="G5" s="28"/>
      <c r="H5" s="28"/>
    </row>
    <row r="6" spans="1:10" ht="21.75" customHeight="1" x14ac:dyDescent="0.25">
      <c r="A6" s="154" t="s">
        <v>84</v>
      </c>
      <c r="B6" s="155">
        <v>100</v>
      </c>
      <c r="C6" s="155">
        <v>100</v>
      </c>
      <c r="D6" s="156">
        <v>100</v>
      </c>
      <c r="E6" s="156">
        <v>100</v>
      </c>
      <c r="H6" s="70"/>
    </row>
    <row r="7" spans="1:10" ht="17.25" x14ac:dyDescent="0.25">
      <c r="A7" s="154" t="s">
        <v>59</v>
      </c>
      <c r="B7" s="158"/>
      <c r="C7" s="158"/>
      <c r="D7" s="158"/>
      <c r="E7" s="158"/>
    </row>
    <row r="8" spans="1:10" ht="17.25" x14ac:dyDescent="0.25">
      <c r="A8" s="157" t="s">
        <v>85</v>
      </c>
      <c r="B8" s="158">
        <v>3.9379083720313823</v>
      </c>
      <c r="C8" s="158">
        <v>7.5319499982313838</v>
      </c>
      <c r="D8" s="158">
        <v>6.1334089086022319</v>
      </c>
      <c r="E8" s="158">
        <v>5.7657090965274653</v>
      </c>
      <c r="J8" s="28"/>
    </row>
    <row r="9" spans="1:10" ht="17.25" x14ac:dyDescent="0.25">
      <c r="A9" s="157" t="s">
        <v>86</v>
      </c>
      <c r="B9" s="155">
        <v>29.127047276314883</v>
      </c>
      <c r="C9" s="158">
        <v>35.7553296292255</v>
      </c>
      <c r="D9" s="158">
        <v>34.381770214359527</v>
      </c>
      <c r="E9" s="158">
        <v>33.0642408923025</v>
      </c>
      <c r="G9" s="70"/>
    </row>
    <row r="10" spans="1:10" ht="17.25" x14ac:dyDescent="0.25">
      <c r="A10" s="157" t="s">
        <v>87</v>
      </c>
      <c r="B10" s="208">
        <v>66.462070491110708</v>
      </c>
      <c r="C10" s="155">
        <v>56.369297551210195</v>
      </c>
      <c r="D10" s="158">
        <v>59.216311814234302</v>
      </c>
      <c r="E10" s="158">
        <v>60.898286110769547</v>
      </c>
    </row>
    <row r="11" spans="1:10" ht="17.25" x14ac:dyDescent="0.25">
      <c r="A11" s="157" t="s">
        <v>88</v>
      </c>
      <c r="B11" s="158">
        <v>0.4729738605430428</v>
      </c>
      <c r="C11" s="208">
        <v>0.34342282133292379</v>
      </c>
      <c r="D11" s="155">
        <v>0.26850906280394121</v>
      </c>
      <c r="E11" s="155">
        <v>0.27176390040049569</v>
      </c>
    </row>
    <row r="12" spans="1:10" ht="36" customHeight="1" x14ac:dyDescent="0.25">
      <c r="A12" s="154" t="s">
        <v>89</v>
      </c>
      <c r="B12" s="159">
        <v>10.320359981940801</v>
      </c>
      <c r="C12" s="159">
        <v>10.6535345028897</v>
      </c>
      <c r="D12" s="159">
        <v>10.718345441835909</v>
      </c>
      <c r="E12" s="159">
        <v>10.7262753248273</v>
      </c>
      <c r="H12" s="28"/>
    </row>
    <row r="13" spans="1:10" ht="22.5" customHeight="1" x14ac:dyDescent="0.25">
      <c r="A13" s="154" t="s">
        <v>90</v>
      </c>
      <c r="B13" s="160">
        <v>3765.733206332764</v>
      </c>
      <c r="C13" s="160">
        <v>3042</v>
      </c>
      <c r="D13" s="160">
        <v>2931.9333268106084</v>
      </c>
      <c r="E13" s="160">
        <v>2917.5911884506536</v>
      </c>
    </row>
    <row r="15" spans="1:10" ht="33.75" customHeight="1" x14ac:dyDescent="0.25">
      <c r="A15" s="232" t="s">
        <v>74</v>
      </c>
      <c r="B15" s="232"/>
      <c r="C15" s="232"/>
      <c r="D15" s="232"/>
      <c r="E15" s="232"/>
    </row>
    <row r="16" spans="1:10" x14ac:dyDescent="0.25">
      <c r="C16" s="55"/>
    </row>
    <row r="17" spans="2:3" x14ac:dyDescent="0.25">
      <c r="B17" s="53"/>
      <c r="C17" s="53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</cp:lastModifiedBy>
  <cp:lastPrinted>2024-06-06T11:32:47Z</cp:lastPrinted>
  <dcterms:created xsi:type="dcterms:W3CDTF">2016-03-11T11:20:21Z</dcterms:created>
  <dcterms:modified xsi:type="dcterms:W3CDTF">2024-06-12T12:43:35Z</dcterms:modified>
</cp:coreProperties>
</file>