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petakan partq april (2)\"/>
    </mc:Choice>
  </mc:AlternateContent>
  <bookViews>
    <workbookView xWindow="0" yWindow="0" windowWidth="28800" windowHeight="11730" firstSheet="1" activeTab="4"/>
  </bookViews>
  <sheets>
    <sheet name="պետ պարտք" sheetId="1" r:id="rId1"/>
    <sheet name="պետ պարտքի կառուցվածք" sheetId="2" r:id="rId2"/>
    <sheet name="պարտքի միջին տոկոսադրույք" sheetId="3" r:id="rId3"/>
    <sheet name="արտ վարկերի ստաց և սպասարկում" sheetId="4" r:id="rId4"/>
    <sheet name="պարտքի կառ ուղենիշ. ցուց." sheetId="5" r:id="rId5"/>
    <sheet name="պակասուրդի ֆինանս. փոխ. միջոց." sheetId="6" r:id="rId6"/>
    <sheet name="կառ. պարտքի գծով տոկոսավճարներ" sheetId="7" r:id="rId7"/>
    <sheet name="կառ. արտաքին պարտք" sheetId="9" r:id="rId8"/>
    <sheet name="պետ պարտատոմսեր" sheetId="8" r:id="rId9"/>
    <sheet name="Sheet1" sheetId="10" r:id="rId10"/>
  </sheets>
  <calcPr calcId="162913"/>
</workbook>
</file>

<file path=xl/calcChain.xml><?xml version="1.0" encoding="utf-8"?>
<calcChain xmlns="http://schemas.openxmlformats.org/spreadsheetml/2006/main">
  <c r="H21" i="2" l="1"/>
  <c r="H20" i="2"/>
  <c r="G21" i="2"/>
  <c r="G10" i="4" l="1"/>
  <c r="G9" i="4"/>
  <c r="G8" i="4"/>
  <c r="H5" i="1" l="1"/>
  <c r="H9" i="4" l="1"/>
  <c r="H10" i="4"/>
  <c r="H8" i="4"/>
  <c r="I8" i="4"/>
  <c r="I9" i="4" l="1"/>
  <c r="I10" i="4"/>
  <c r="H16" i="2" l="1"/>
  <c r="G15" i="2"/>
  <c r="H43" i="1"/>
  <c r="H35" i="1"/>
  <c r="H20" i="1"/>
  <c r="G19" i="1"/>
  <c r="H12" i="1"/>
  <c r="H11" i="1"/>
  <c r="H9" i="1"/>
  <c r="H11" i="3" l="1"/>
  <c r="F11" i="3"/>
  <c r="G9" i="3"/>
  <c r="H6" i="3"/>
  <c r="G24" i="2"/>
  <c r="H15" i="2"/>
  <c r="H13" i="2"/>
  <c r="G13" i="2"/>
  <c r="F7" i="2"/>
  <c r="H41" i="1"/>
  <c r="H23" i="1"/>
  <c r="G23" i="1"/>
  <c r="G18" i="1"/>
  <c r="G15" i="1"/>
  <c r="H13" i="1"/>
  <c r="F12" i="1"/>
  <c r="G12" i="1"/>
  <c r="F5" i="1"/>
  <c r="G5" i="1"/>
  <c r="F25" i="2" l="1"/>
  <c r="G11" i="2"/>
  <c r="G20" i="2"/>
  <c r="G19" i="2"/>
  <c r="H24" i="2" l="1"/>
  <c r="F24" i="2" l="1"/>
  <c r="H25" i="2"/>
  <c r="H10" i="3"/>
  <c r="H9" i="3" l="1"/>
  <c r="G32" i="1"/>
  <c r="G30" i="1"/>
  <c r="F6" i="3" l="1"/>
  <c r="G21" i="1" l="1"/>
  <c r="F21" i="1"/>
  <c r="H19" i="2" l="1"/>
  <c r="F14" i="1"/>
  <c r="F13" i="1"/>
  <c r="F37" i="1"/>
  <c r="H44" i="1"/>
  <c r="H7" i="2" l="1"/>
  <c r="H8" i="2"/>
  <c r="H11" i="2"/>
  <c r="H14" i="2"/>
  <c r="H30" i="1"/>
  <c r="H32" i="1"/>
  <c r="H34" i="1"/>
  <c r="H36" i="1"/>
  <c r="H37" i="1"/>
  <c r="H38" i="1"/>
  <c r="H42" i="1"/>
  <c r="H46" i="1"/>
  <c r="H47" i="1"/>
  <c r="H28" i="1"/>
  <c r="H18" i="1"/>
  <c r="H19" i="1"/>
  <c r="H21" i="1"/>
  <c r="H14" i="1"/>
  <c r="H15" i="1"/>
  <c r="H7" i="1"/>
  <c r="F11" i="2" l="1"/>
  <c r="F10" i="3" l="1"/>
  <c r="G6" i="3" l="1"/>
  <c r="G7" i="2"/>
  <c r="G10" i="3" l="1"/>
  <c r="G11" i="3"/>
  <c r="F9" i="3"/>
  <c r="G14" i="2"/>
  <c r="G25" i="2"/>
  <c r="G8" i="2"/>
  <c r="F20" i="2"/>
  <c r="F21" i="2"/>
  <c r="F19" i="2"/>
  <c r="F13" i="2"/>
  <c r="F14" i="2"/>
  <c r="F15" i="2"/>
  <c r="F8" i="2"/>
  <c r="G47" i="1"/>
  <c r="G46" i="1"/>
  <c r="G41" i="1"/>
  <c r="G42" i="1"/>
  <c r="G44" i="1"/>
  <c r="G35" i="1"/>
  <c r="G36" i="1"/>
  <c r="G37" i="1"/>
  <c r="G38" i="1"/>
  <c r="G34" i="1"/>
  <c r="G28" i="1"/>
  <c r="F47" i="1"/>
  <c r="F46" i="1"/>
  <c r="F41" i="1"/>
  <c r="F42" i="1"/>
  <c r="F44" i="1"/>
  <c r="F35" i="1"/>
  <c r="F36" i="1"/>
  <c r="F38" i="1"/>
  <c r="F34" i="1"/>
  <c r="F32" i="1"/>
  <c r="F30" i="1"/>
  <c r="F28" i="1"/>
  <c r="G13" i="1"/>
  <c r="G14" i="1"/>
  <c r="G11" i="1"/>
  <c r="G9" i="1"/>
  <c r="G7" i="1"/>
  <c r="F23" i="1"/>
  <c r="F18" i="1"/>
  <c r="F19" i="1"/>
  <c r="F15" i="1"/>
  <c r="F11" i="1"/>
  <c r="F9" i="1"/>
  <c r="F7" i="1"/>
  <c r="G7" i="3"/>
  <c r="H7" i="3"/>
  <c r="F7" i="3"/>
</calcChain>
</file>

<file path=xl/sharedStrings.xml><?xml version="1.0" encoding="utf-8"?>
<sst xmlns="http://schemas.openxmlformats.org/spreadsheetml/2006/main" count="251" uniqueCount="148">
  <si>
    <t xml:space="preserve">   ՀՀ կառավարության պարտք</t>
  </si>
  <si>
    <t xml:space="preserve">          այդ թվում՝</t>
  </si>
  <si>
    <t xml:space="preserve">     արտաքին պարտք</t>
  </si>
  <si>
    <t xml:space="preserve">            այդ թվում՝</t>
  </si>
  <si>
    <t>*ՀՀ կառավարության արտաքին երաշխիքները տրամադրվել են ՀՀ կենտրոնական բանկի վարկերի գծով և կրկնահաշվարկից խուսափելու նպատակով արտացոլված են ՀՀ կենտրոնական բանկի արտաքին պարտքի մեջ</t>
  </si>
  <si>
    <t>ՀՀ կառավարության պարտք, (մլրդ դրամ)</t>
  </si>
  <si>
    <t xml:space="preserve">     ներքին պարտք</t>
  </si>
  <si>
    <t xml:space="preserve">     արտաքին վարկեր և փոխառություններ</t>
  </si>
  <si>
    <t xml:space="preserve">     ներքին վարկեր և փոխառություններ</t>
  </si>
  <si>
    <t xml:space="preserve">     պետական գանձապետական պարտատոմսեր</t>
  </si>
  <si>
    <t xml:space="preserve">     արտարժութային պետական պարտատոմսեր</t>
  </si>
  <si>
    <t xml:space="preserve">     արտաքին երաշխիքներ</t>
  </si>
  <si>
    <t xml:space="preserve">     ներքին երաշխիքներ</t>
  </si>
  <si>
    <t>Կառուցվածքն ըստ թողարկման (ներգրավման) ժամկետայնության, %</t>
  </si>
  <si>
    <t xml:space="preserve">     կարճաժամկետ</t>
  </si>
  <si>
    <t xml:space="preserve">     միջնաժամկետ</t>
  </si>
  <si>
    <t xml:space="preserve">     երկարաժամկետ</t>
  </si>
  <si>
    <t>Կառուցվածքն ըստ տոկոսադրույքի, %</t>
  </si>
  <si>
    <t xml:space="preserve">     լողացող տոկոսադրույքով</t>
  </si>
  <si>
    <t xml:space="preserve">     ֆիքսված տոկոսադրույքով</t>
  </si>
  <si>
    <t>ՀՀ կառավարության պարտքի միջին տոկոսադրույքը, %</t>
  </si>
  <si>
    <t xml:space="preserve">     ներքին վարկերի և փոխառությունների գծով</t>
  </si>
  <si>
    <t xml:space="preserve">     պետական գանձապետական պարտատոմսերի գծով</t>
  </si>
  <si>
    <t xml:space="preserve">     արտարժութային պետական պարտատոմսերի գծով</t>
  </si>
  <si>
    <t>-</t>
  </si>
  <si>
    <t>Փոխարկման համար կիրառված ԱՄՆ դոլար/ՀՀ դրամ փոխարժեքը</t>
  </si>
  <si>
    <t xml:space="preserve">     որից`</t>
  </si>
  <si>
    <t>ՀՀ ՊԵՏԱԿԱՆ ՊԱՐՏՔ</t>
  </si>
  <si>
    <t>ՀՀ կենտրոնական բանկի արտաքին պարտք</t>
  </si>
  <si>
    <t>ՀՀ կառավարության պարտք</t>
  </si>
  <si>
    <t xml:space="preserve">          որից՝</t>
  </si>
  <si>
    <t>Կառուցվածքն ըստ ռեզիդենտության, %</t>
  </si>
  <si>
    <t>Կառուցվածքն ըստ գործիքակազմի, %</t>
  </si>
  <si>
    <t xml:space="preserve">                                                                                   ՏԵՂԵԿԱՆՔ</t>
  </si>
  <si>
    <t xml:space="preserve">                  </t>
  </si>
  <si>
    <t>Տոկոսավճար</t>
  </si>
  <si>
    <t>Մայր գումարի մարում</t>
  </si>
  <si>
    <t>Վարկային միջոցների ստացում</t>
  </si>
  <si>
    <t>ՀՀ կառավարության երաշխիքով տրամադրված վարկեր</t>
  </si>
  <si>
    <t>ռեզիդենտների կողմից ձեռքբերված արտարժութային պետական պարտատոմսեր</t>
  </si>
  <si>
    <t>ներքին երաշխիքներ</t>
  </si>
  <si>
    <t>ռեզիդենտների կողմից ձեռքբերված պետական գանձապետական պարտատոմսեր</t>
  </si>
  <si>
    <t>վարկեր և փոխառություններ</t>
  </si>
  <si>
    <t>ոչ ռեզիդենտների կողմից ձեռքբերված    արտարժութային պետական պարտատոմսեր</t>
  </si>
  <si>
    <t>ոչ ռեզիդենտների կողմից ձեռքբերված  պետական գանձապետական պարտատոմսեր</t>
  </si>
  <si>
    <t>ոչ ռեզիդենտների կողմից ձեռքբերված  արտարժութային պետական պարտատոմսեր</t>
  </si>
  <si>
    <t xml:space="preserve">                                                                                                                      </t>
  </si>
  <si>
    <t xml:space="preserve">                այդ թվում՝</t>
  </si>
  <si>
    <t xml:space="preserve">          որից`</t>
  </si>
  <si>
    <t xml:space="preserve">     արտաքին վարկերի և փոխառությունների գծով</t>
  </si>
  <si>
    <t xml:space="preserve">                                                                                                       /մլն ԱՄՆ դոլար/                                  </t>
  </si>
  <si>
    <t>Վերաֆինանսավորման ռիսկ</t>
  </si>
  <si>
    <t>առավելագույնը 20%</t>
  </si>
  <si>
    <t>Տոկոսադրույքի ռիսկ</t>
  </si>
  <si>
    <t>Ֆիքսված տոկոսադրույքով պարտքի կշիռը ընդամենը պարտքի մեջ</t>
  </si>
  <si>
    <t>առնվազն 80%</t>
  </si>
  <si>
    <t>Փոխարժեքի ռիսկ</t>
  </si>
  <si>
    <t>ՏԵՂԵԿԱՆՔ</t>
  </si>
  <si>
    <t>Ներքին պարտքի կշիռը ընդամենը պարտքի մեջ</t>
  </si>
  <si>
    <t xml:space="preserve">     արտաքին երաշխիքների գծով</t>
  </si>
  <si>
    <t xml:space="preserve">     ներքին երաշխիքների գծով</t>
  </si>
  <si>
    <t xml:space="preserve">                                                                                     ՏԵՂԵԿԱՆՔ</t>
  </si>
  <si>
    <t>մլրդ դրամ</t>
  </si>
  <si>
    <t xml:space="preserve">Ընդամենը ֆինանսավորումն փոխառու զուտ միջոցների հաշվին* </t>
  </si>
  <si>
    <t>այդ թվում`</t>
  </si>
  <si>
    <t>ներքին աղբյուրներից</t>
  </si>
  <si>
    <t>պետական գանձապետական պարտատոմսերի տեղաբաշխումից զուտ մուտք</t>
  </si>
  <si>
    <t xml:space="preserve">      որից`</t>
  </si>
  <si>
    <t>տեղաբաշխումից մուտք</t>
  </si>
  <si>
    <t>մարում / հետգնում</t>
  </si>
  <si>
    <t>ռեզիդենտից ստացված առևտրային վարկի մարում</t>
  </si>
  <si>
    <t>արտաքին աղբյուրներից</t>
  </si>
  <si>
    <t xml:space="preserve">վարկերի և փոխառությունների գծով զուտ մուտք </t>
  </si>
  <si>
    <t>վարկերի և փոխառությունների ստացում</t>
  </si>
  <si>
    <t>նպատակային վարկեր</t>
  </si>
  <si>
    <t>բյուջետային աջակցության վարկեր</t>
  </si>
  <si>
    <t>վարկերի և փոխառությունների մարում</t>
  </si>
  <si>
    <t>արտարժութային պետական պարտատոմսերի տեղաբաշխումից զուտ մուտք</t>
  </si>
  <si>
    <t>* առանց մուրհակների:</t>
  </si>
  <si>
    <t>Աղբյուրը՝ Հայաստանի Հանրապետության ֆինանսների նախարարության ինտերնետային կայքում հրապարակված Հայաստանի Հանրապետության պետական պարտքի ամսական և տարեկան տեղեկագրերը</t>
  </si>
  <si>
    <t>Ընդամենը տոկոսավճարներ*</t>
  </si>
  <si>
    <t xml:space="preserve">ներքին տոկոսավճարներ                                                         </t>
  </si>
  <si>
    <t>պետական գանձապետական պարտատոմսերի գծով</t>
  </si>
  <si>
    <t>ռեզիդենտից ստացված առևտրային վարկի գծով</t>
  </si>
  <si>
    <t xml:space="preserve">արտաքին տոկոսավճարներ     </t>
  </si>
  <si>
    <t>արտաքին աղբյուրներից ստացված վարկերի գծով</t>
  </si>
  <si>
    <t>արտարժույթով պետական պարտատոմսերի գծով</t>
  </si>
  <si>
    <t>* առանց մուրհակների սպասարկման ծախսերի:</t>
  </si>
  <si>
    <t>Պետական պարտատոմսերի ծավալը, մլրդ դրամ</t>
  </si>
  <si>
    <t>Պետական պարտատոմսերի կառուցվածքը, %</t>
  </si>
  <si>
    <t>կարճաժամկետ</t>
  </si>
  <si>
    <t>միջնաժամկետ</t>
  </si>
  <si>
    <t>երկարաժամկետ</t>
  </si>
  <si>
    <t>խնայողական</t>
  </si>
  <si>
    <t>Պետական պարտատոմսերի միջին կշռված եկամտաբերություն , %</t>
  </si>
  <si>
    <t>Պետական պարտատոմսերի միջին ժամկետայնությունը, օր</t>
  </si>
  <si>
    <t>ՀՀ կառավարության արտաքին վարկերի գծով պարտք, մլն ԱՄՆ դոլար</t>
  </si>
  <si>
    <t>Կառուցվածքն ըստ վարկատուների, %</t>
  </si>
  <si>
    <t>Միջազգային կազմակերպություններ</t>
  </si>
  <si>
    <t>Օտարերկրյա պետություններ </t>
  </si>
  <si>
    <t>Առևտրային բանկեր</t>
  </si>
  <si>
    <t>Արժութային կառուցվածքը, %</t>
  </si>
  <si>
    <t>USD</t>
  </si>
  <si>
    <t>SDR</t>
  </si>
  <si>
    <t>EUR</t>
  </si>
  <si>
    <t>JPY</t>
  </si>
  <si>
    <t>AED</t>
  </si>
  <si>
    <t>CNY</t>
  </si>
  <si>
    <t xml:space="preserve">Առաջիկա 365 օրվա ընթացքում մարման ենթակա ՀՀ կառավարության պարտքի տեսակարար կշիռը (պետական գանձապետական պարատոմսերի գծով), %  </t>
  </si>
  <si>
    <t>/մլրդ դրամ/</t>
  </si>
  <si>
    <t>ՀՀ կառավարության պարտքի մինչև մարումը մնացած միջին կշռված ժամկետը, տարի</t>
  </si>
  <si>
    <t>արտաքին երաշխիքներ</t>
  </si>
  <si>
    <t xml:space="preserve"> </t>
  </si>
  <si>
    <t>31.12.2022</t>
  </si>
  <si>
    <t xml:space="preserve">             2021-2023թթ.  Հայաստանի Հանրապետության կառավարության պարտքի միջին տոկոսադրույքի վերաբերյալ </t>
  </si>
  <si>
    <t>ուղենիշներն ըստ 2023-2025թթ. ռազմավարական ծրագրի</t>
  </si>
  <si>
    <t>7 – 10 տարի</t>
  </si>
  <si>
    <t>առնվազն 30%</t>
  </si>
  <si>
    <t>01.03.2023-31.03.2023</t>
  </si>
  <si>
    <t xml:space="preserve">30.04.2023-ը 30.04․2021-ի նկատմամբ(%) </t>
  </si>
  <si>
    <t xml:space="preserve">30.04.2023-ը 30.04․2022-ի նկատմամբ(%) </t>
  </si>
  <si>
    <t xml:space="preserve">30.04․2023-ը 31.12.2022-ի նկատմամբ(%) </t>
  </si>
  <si>
    <t xml:space="preserve">30.04.2023 30.04․2022-ի նկատմամբ(%) </t>
  </si>
  <si>
    <t>2021-2023թթ. Հայաստանի Հանրապետության պետական պարտքի վերաբերյալ (ապրիլ ամսվա վերջի դրությամբ)</t>
  </si>
  <si>
    <t xml:space="preserve">  2021-2023թթ.  Հայաստանի Հանրապետության կառավարության պարտքի կառուցվածքի վերաբերյալ  (ապրիլ ամսվա վերջի դրությամբ)</t>
  </si>
  <si>
    <t xml:space="preserve">Տեսակարար կշռի փոփոխությունը` 30.04.2023-ին 30.04.2021-ի նկատմամբ(+/-) </t>
  </si>
  <si>
    <t xml:space="preserve">Տեսակարար կշռի փոփոխությունը 30.04.2023-ին 30.04.2022-ի նկատմամբ(+/-) </t>
  </si>
  <si>
    <t xml:space="preserve">Տեսակարար կշռի փոփոխությունը 30.04.2023-ին 31.12.2022-ի նկատմամբ(+/-) </t>
  </si>
  <si>
    <t xml:space="preserve">                                                                         (ապրիլ ամսվա վերջի դրությամբ)</t>
  </si>
  <si>
    <t xml:space="preserve"> 2021-2023թթ. հունվար-ապրիլ ամիսներին Հայաստանի Հանրապետության կառավարության արտաքին վարկերի սպասարկման և արտաքին վարկային միջոցների ստացման վերաբերյալ</t>
  </si>
  <si>
    <t>01․01․2021 - 30․04.2021</t>
  </si>
  <si>
    <t>01․01․2022 - 30․04․2022</t>
  </si>
  <si>
    <t>01.04.2023-30.04.2023</t>
  </si>
  <si>
    <t>01․01․2023 - 30․04.2023</t>
  </si>
  <si>
    <t xml:space="preserve">Փոփոխությունը 01.01.2023 - 30.04.2023-ին 01.01.2021-30.04.2021-ի նկատմամբ(%) </t>
  </si>
  <si>
    <t xml:space="preserve">Փոփոխությունը 01.01.2023 30.04.2023-ին 01.01.2022-30.04.2022-ի նկատմամբ(%) </t>
  </si>
  <si>
    <t xml:space="preserve">Փոփոխությունը 01.04.2023 -30 04.2023-ին 01.03.2023-31.03.2023-ի նկատմամբ(%) </t>
  </si>
  <si>
    <t xml:space="preserve">ՀՀ Կառավարության պարտքի կառավարման 2023 -2025թթ. ռազմավարական ծրագրի ուղենշային ցուցանիշների վերաբերյալ (ապրիլ  ամսվա վերջի դրությամբ) </t>
  </si>
  <si>
    <t>30․04․2023</t>
  </si>
  <si>
    <t>2021-2023թթ. հունվար-ապրիլ ամիսներին պետական բյուջեի պակասուրդի ֆինանսավորումը փոխառու միջոցների հաշվին</t>
  </si>
  <si>
    <t>01.01.2021-30.04.2021</t>
  </si>
  <si>
    <t>01.01.2022-30.04.2022</t>
  </si>
  <si>
    <t>01.01.2023-30.04․2023</t>
  </si>
  <si>
    <t>% (2023թ. ապրիլ)</t>
  </si>
  <si>
    <t>2021-2023թթ. հուվար-ապրիլ ամիսներին ՀՀ պետական բյուջեից ՀՀ կառավարության պարտքի գծով վճարված տոկոսավճարներ</t>
  </si>
  <si>
    <t xml:space="preserve">2021-2023թթ. վարկային պայմանագրերով ձևավորված ՀՀ կառավարության արտաքին պարտքը (ապրիլ ամսվա վերջի դրությամբ) </t>
  </si>
  <si>
    <t xml:space="preserve"> 30.04.2023</t>
  </si>
  <si>
    <t>2021-2023թթ. շրջանառության մեջ գտնվող ՀՀ պետական պարտատոմսերը  (ապրիլ ամսվա վերջի դրությամբ)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</si>
</sst>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.00_);_(* \(#,##0.00\);_(* &quot;-&quot;??_);_(@_)"/>
    <numFmt numFmtId="165" formatCode="_-* #,##0.00\ _€_-;\-* #,##0.00\ _€_-;_-* &quot;-&quot;??\ _€_-;_-@_-"/>
    <numFmt numFmtId="166" formatCode="#,##0.0"/>
    <numFmt numFmtId="167" formatCode="#,##0.00;[Red]#,##0.00"/>
    <numFmt numFmtId="168" formatCode="0.0"/>
    <numFmt numFmtId="169" formatCode="0.00;[Red]0.00"/>
    <numFmt numFmtId="170" formatCode="0.00_ ;\-0.00\ "/>
    <numFmt numFmtId="171" formatCode="#,##0.00_ ;\-#,##0.00\ "/>
    <numFmt numFmtId="172" formatCode="0.00_);\(0.00\)"/>
    <numFmt numFmtId="173" formatCode="#,##0.0;[Red]#,##0.0"/>
    <numFmt numFmtId="174" formatCode="0.000_);\(0.000\)"/>
    <numFmt numFmtId="175" formatCode="#,##0.000_);\(#,##0.000\)"/>
    <numFmt numFmtId="176" formatCode="#,##0.0_);\(#,##0.0\)"/>
    <numFmt numFmtId="177" formatCode="_(* #,##0.0_);_(* \(#,##0.0\);_(* &quot;-&quot;??_);_(@_)"/>
    <numFmt numFmtId="178" formatCode="#,##0.00_);\(#,##0.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i/>
      <sz val="11"/>
      <color theme="1"/>
      <name val="GHEA Grapalat"/>
      <family val="3"/>
    </font>
    <font>
      <sz val="12"/>
      <color theme="1"/>
      <name val="GHEA Grapalat"/>
      <family val="3"/>
    </font>
    <font>
      <b/>
      <sz val="14"/>
      <color theme="1"/>
      <name val="GHEA Grapalat"/>
      <family val="3"/>
    </font>
    <font>
      <sz val="11"/>
      <color indexed="8"/>
      <name val="GHEA Grapalat"/>
      <family val="3"/>
    </font>
    <font>
      <sz val="8"/>
      <color theme="1"/>
      <name val="GHEA Grapalat"/>
      <family val="3"/>
    </font>
    <font>
      <i/>
      <sz val="12"/>
      <color theme="1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sz val="12"/>
      <color indexed="8"/>
      <name val="GHEA Grapalat"/>
      <family val="3"/>
    </font>
    <font>
      <sz val="12"/>
      <name val="GHEA Grapalat"/>
      <family val="3"/>
    </font>
    <font>
      <b/>
      <sz val="12"/>
      <color indexed="8"/>
      <name val="GHEA Grapalat"/>
      <family val="3"/>
    </font>
    <font>
      <i/>
      <sz val="12"/>
      <color indexed="8"/>
      <name val="GHEA Grapalat"/>
      <family val="3"/>
    </font>
    <font>
      <b/>
      <i/>
      <sz val="11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sz val="12"/>
      <color theme="1"/>
      <name val="Calibri"/>
      <family val="2"/>
      <scheme val="minor"/>
    </font>
    <font>
      <i/>
      <sz val="11"/>
      <color theme="1"/>
      <name val="GHEA Grapalat"/>
      <family val="3"/>
    </font>
    <font>
      <i/>
      <sz val="11"/>
      <color indexed="8"/>
      <name val="GHEA Grapalat"/>
      <family val="3"/>
    </font>
    <font>
      <b/>
      <sz val="11"/>
      <color indexed="8"/>
      <name val="GHEA Grapalat"/>
      <family val="3"/>
    </font>
    <font>
      <i/>
      <sz val="12"/>
      <name val="GHEA Grapalat"/>
      <family val="3"/>
    </font>
    <font>
      <sz val="10"/>
      <color indexed="8"/>
      <name val="GHEA Grapalat"/>
      <family val="3"/>
    </font>
    <font>
      <b/>
      <i/>
      <sz val="11"/>
      <color indexed="8"/>
      <name val="GHEA Grapalat"/>
      <family val="3"/>
    </font>
    <font>
      <b/>
      <sz val="1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69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/>
    <xf numFmtId="0" fontId="13" fillId="0" borderId="0" xfId="0" applyFont="1" applyAlignment="1">
      <alignment horizontal="center"/>
    </xf>
    <xf numFmtId="0" fontId="7" fillId="0" borderId="1" xfId="0" applyFont="1" applyBorder="1"/>
    <xf numFmtId="0" fontId="15" fillId="0" borderId="1" xfId="3" applyFont="1" applyBorder="1" applyAlignment="1">
      <alignment horizontal="left" vertical="center" wrapText="1" indent="15"/>
    </xf>
    <xf numFmtId="2" fontId="7" fillId="0" borderId="1" xfId="0" applyNumberFormat="1" applyFont="1" applyBorder="1" applyAlignment="1">
      <alignment horizontal="center" vertical="center" wrapText="1"/>
    </xf>
    <xf numFmtId="0" fontId="18" fillId="0" borderId="0" xfId="3" applyFont="1" applyAlignment="1">
      <alignment vertical="center" wrapText="1"/>
    </xf>
    <xf numFmtId="0" fontId="17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indent="2"/>
    </xf>
    <xf numFmtId="0" fontId="15" fillId="0" borderId="1" xfId="0" applyFont="1" applyBorder="1" applyAlignment="1">
      <alignment horizontal="left" vertical="center" indent="4"/>
    </xf>
    <xf numFmtId="2" fontId="7" fillId="0" borderId="0" xfId="0" applyNumberFormat="1" applyFont="1"/>
    <xf numFmtId="168" fontId="0" fillId="0" borderId="0" xfId="0" applyNumberFormat="1"/>
    <xf numFmtId="0" fontId="2" fillId="0" borderId="5" xfId="0" applyFont="1" applyBorder="1"/>
    <xf numFmtId="169" fontId="2" fillId="0" borderId="1" xfId="0" applyNumberFormat="1" applyFont="1" applyBorder="1" applyAlignment="1">
      <alignment horizontal="center" vertical="center" wrapText="1"/>
    </xf>
    <xf numFmtId="169" fontId="2" fillId="5" borderId="1" xfId="0" applyNumberFormat="1" applyFont="1" applyFill="1" applyBorder="1" applyAlignment="1">
      <alignment horizontal="center" vertical="center" wrapText="1"/>
    </xf>
    <xf numFmtId="169" fontId="2" fillId="0" borderId="1" xfId="1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4" fontId="0" fillId="0" borderId="0" xfId="0" applyNumberFormat="1"/>
    <xf numFmtId="2" fontId="0" fillId="0" borderId="0" xfId="0" applyNumberFormat="1"/>
    <xf numFmtId="4" fontId="3" fillId="3" borderId="1" xfId="0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9" fontId="21" fillId="0" borderId="1" xfId="1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left"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2" fillId="5" borderId="1" xfId="1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vertical="center" wrapText="1"/>
    </xf>
    <xf numFmtId="39" fontId="2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39" fontId="3" fillId="2" borderId="1" xfId="0" applyNumberFormat="1" applyFont="1" applyFill="1" applyBorder="1" applyAlignment="1">
      <alignment horizontal="center" vertical="center" wrapText="1"/>
    </xf>
    <xf numFmtId="39" fontId="2" fillId="5" borderId="1" xfId="0" applyNumberFormat="1" applyFont="1" applyFill="1" applyBorder="1" applyAlignment="1">
      <alignment horizontal="center" vertical="center" wrapText="1"/>
    </xf>
    <xf numFmtId="169" fontId="9" fillId="0" borderId="1" xfId="10" applyNumberFormat="1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top"/>
    </xf>
    <xf numFmtId="169" fontId="0" fillId="0" borderId="0" xfId="0" applyNumberFormat="1"/>
    <xf numFmtId="167" fontId="0" fillId="0" borderId="0" xfId="0" applyNumberFormat="1"/>
    <xf numFmtId="39" fontId="0" fillId="0" borderId="0" xfId="0" applyNumberFormat="1"/>
    <xf numFmtId="14" fontId="2" fillId="0" borderId="1" xfId="0" applyNumberFormat="1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171" fontId="2" fillId="0" borderId="1" xfId="0" applyNumberFormat="1" applyFont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39" fontId="2" fillId="0" borderId="1" xfId="0" applyNumberFormat="1" applyFont="1" applyBorder="1" applyAlignment="1">
      <alignment horizontal="center" vertical="center" wrapText="1"/>
    </xf>
    <xf numFmtId="169" fontId="21" fillId="0" borderId="1" xfId="0" applyNumberFormat="1" applyFont="1" applyBorder="1" applyAlignment="1">
      <alignment horizontal="center" vertical="center" wrapText="1"/>
    </xf>
    <xf numFmtId="169" fontId="21" fillId="0" borderId="1" xfId="3" applyNumberFormat="1" applyFont="1" applyBorder="1" applyAlignment="1">
      <alignment horizontal="center" vertical="center" wrapText="1"/>
    </xf>
    <xf numFmtId="169" fontId="21" fillId="0" borderId="1" xfId="4" applyNumberFormat="1" applyFont="1" applyBorder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1" fontId="0" fillId="0" borderId="0" xfId="0" applyNumberFormat="1"/>
    <xf numFmtId="0" fontId="4" fillId="0" borderId="0" xfId="0" applyFont="1" applyAlignment="1"/>
    <xf numFmtId="173" fontId="3" fillId="2" borderId="1" xfId="1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" fillId="0" borderId="1" xfId="1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167" fontId="21" fillId="0" borderId="1" xfId="1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69" fontId="21" fillId="0" borderId="1" xfId="10" applyNumberFormat="1" applyFont="1" applyFill="1" applyBorder="1" applyAlignment="1">
      <alignment horizontal="center" vertical="center" wrapText="1"/>
    </xf>
    <xf numFmtId="169" fontId="20" fillId="4" borderId="1" xfId="1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left" vertical="center" wrapText="1"/>
    </xf>
    <xf numFmtId="169" fontId="3" fillId="4" borderId="1" xfId="0" applyNumberFormat="1" applyFont="1" applyFill="1" applyBorder="1" applyAlignment="1">
      <alignment horizontal="center" vertical="center" wrapText="1"/>
    </xf>
    <xf numFmtId="169" fontId="3" fillId="4" borderId="1" xfId="1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172" fontId="2" fillId="0" borderId="1" xfId="1" applyNumberFormat="1" applyFont="1" applyBorder="1" applyAlignment="1">
      <alignment horizontal="center" vertical="center" wrapText="1"/>
    </xf>
    <xf numFmtId="172" fontId="2" fillId="0" borderId="1" xfId="0" applyNumberFormat="1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175" fontId="2" fillId="0" borderId="1" xfId="0" applyNumberFormat="1" applyFont="1" applyBorder="1" applyAlignment="1">
      <alignment horizontal="center" vertical="center" wrapText="1"/>
    </xf>
    <xf numFmtId="169" fontId="23" fillId="5" borderId="1" xfId="0" applyNumberFormat="1" applyFont="1" applyFill="1" applyBorder="1" applyAlignment="1">
      <alignment horizontal="center" vertical="center" wrapText="1"/>
    </xf>
    <xf numFmtId="169" fontId="20" fillId="0" borderId="1" xfId="3" applyNumberFormat="1" applyFont="1" applyBorder="1" applyAlignment="1">
      <alignment horizontal="center" vertical="center" wrapText="1"/>
    </xf>
    <xf numFmtId="169" fontId="20" fillId="0" borderId="1" xfId="4" applyNumberFormat="1" applyFont="1" applyBorder="1" applyAlignment="1">
      <alignment horizontal="center" vertical="center" wrapText="1"/>
    </xf>
    <xf numFmtId="169" fontId="21" fillId="0" borderId="4" xfId="4" applyNumberFormat="1" applyFont="1" applyBorder="1" applyAlignment="1">
      <alignment horizontal="center" vertical="center" wrapText="1"/>
    </xf>
    <xf numFmtId="169" fontId="20" fillId="0" borderId="1" xfId="16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69" fontId="20" fillId="0" borderId="1" xfId="26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20" fillId="2" borderId="1" xfId="10" applyNumberFormat="1" applyFont="1" applyFill="1" applyBorder="1" applyAlignment="1">
      <alignment horizontal="center" vertical="center" wrapText="1"/>
    </xf>
    <xf numFmtId="167" fontId="20" fillId="2" borderId="1" xfId="10" applyNumberFormat="1" applyFont="1" applyFill="1" applyBorder="1" applyAlignment="1">
      <alignment horizontal="center" vertical="center" wrapText="1"/>
    </xf>
    <xf numFmtId="167" fontId="21" fillId="0" borderId="1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169" fontId="16" fillId="0" borderId="1" xfId="0" applyNumberFormat="1" applyFont="1" applyBorder="1" applyAlignment="1">
      <alignment horizontal="center" vertical="center" wrapText="1"/>
    </xf>
    <xf numFmtId="2" fontId="16" fillId="0" borderId="1" xfId="4" applyNumberFormat="1" applyFont="1" applyBorder="1" applyAlignment="1">
      <alignment horizontal="center" vertical="center" wrapText="1"/>
    </xf>
    <xf numFmtId="169" fontId="16" fillId="0" borderId="1" xfId="4" applyNumberFormat="1" applyFont="1" applyBorder="1" applyAlignment="1">
      <alignment horizontal="center" vertical="center" wrapText="1"/>
    </xf>
    <xf numFmtId="2" fontId="26" fillId="0" borderId="1" xfId="4" applyNumberFormat="1" applyFont="1" applyFill="1" applyBorder="1" applyAlignment="1">
      <alignment horizontal="center" vertical="center" wrapText="1"/>
    </xf>
    <xf numFmtId="2" fontId="16" fillId="0" borderId="1" xfId="5" applyNumberFormat="1" applyFont="1" applyFill="1" applyBorder="1" applyAlignment="1">
      <alignment horizontal="center" vertical="center" wrapText="1"/>
    </xf>
    <xf numFmtId="164" fontId="21" fillId="0" borderId="1" xfId="1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8" xfId="0" applyNumberFormat="1" applyFont="1" applyBorder="1" applyAlignment="1">
      <alignment horizontal="center" vertical="center" textRotation="90" wrapText="1"/>
    </xf>
    <xf numFmtId="0" fontId="0" fillId="5" borderId="0" xfId="0" applyFill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/>
    </xf>
    <xf numFmtId="164" fontId="19" fillId="2" borderId="1" xfId="10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/>
    </xf>
    <xf numFmtId="164" fontId="20" fillId="3" borderId="1" xfId="1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left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167" fontId="20" fillId="3" borderId="1" xfId="10" applyNumberFormat="1" applyFont="1" applyFill="1" applyBorder="1" applyAlignment="1">
      <alignment horizontal="center" vertical="center" wrapText="1"/>
    </xf>
    <xf numFmtId="177" fontId="3" fillId="3" borderId="1" xfId="1" applyNumberFormat="1" applyFont="1" applyFill="1" applyBorder="1" applyAlignment="1">
      <alignment horizontal="center" vertical="center" wrapText="1"/>
    </xf>
    <xf numFmtId="169" fontId="3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39" fontId="20" fillId="0" borderId="1" xfId="3" applyNumberFormat="1" applyFont="1" applyBorder="1" applyAlignment="1">
      <alignment horizontal="center" vertical="center" wrapText="1"/>
    </xf>
    <xf numFmtId="2" fontId="21" fillId="0" borderId="1" xfId="3" applyNumberFormat="1" applyFont="1" applyBorder="1" applyAlignment="1">
      <alignment horizontal="center" vertical="center" wrapText="1"/>
    </xf>
    <xf numFmtId="172" fontId="19" fillId="0" borderId="1" xfId="4" applyNumberFormat="1" applyFont="1" applyBorder="1" applyAlignment="1">
      <alignment horizontal="center" vertical="center" wrapText="1"/>
    </xf>
    <xf numFmtId="172" fontId="20" fillId="0" borderId="1" xfId="4" applyNumberFormat="1" applyFont="1" applyFill="1" applyBorder="1" applyAlignment="1">
      <alignment horizontal="center" vertical="center" wrapText="1"/>
    </xf>
    <xf numFmtId="172" fontId="21" fillId="0" borderId="1" xfId="0" applyNumberFormat="1" applyFont="1" applyBorder="1" applyAlignment="1">
      <alignment horizontal="center" vertical="center" wrapText="1"/>
    </xf>
    <xf numFmtId="172" fontId="21" fillId="0" borderId="1" xfId="4" applyNumberFormat="1" applyFont="1" applyBorder="1" applyAlignment="1">
      <alignment horizontal="center" vertical="center" wrapText="1"/>
    </xf>
    <xf numFmtId="172" fontId="21" fillId="0" borderId="1" xfId="5" applyNumberFormat="1" applyFont="1" applyFill="1" applyBorder="1" applyAlignment="1">
      <alignment horizontal="center" vertical="center" wrapText="1"/>
    </xf>
    <xf numFmtId="2" fontId="20" fillId="0" borderId="1" xfId="3" applyNumberFormat="1" applyFont="1" applyBorder="1" applyAlignment="1">
      <alignment horizontal="center" vertical="center" wrapText="1"/>
    </xf>
    <xf numFmtId="170" fontId="21" fillId="0" borderId="1" xfId="3" applyNumberFormat="1" applyFont="1" applyBorder="1" applyAlignment="1">
      <alignment horizontal="center" vertical="center" wrapText="1"/>
    </xf>
    <xf numFmtId="172" fontId="21" fillId="0" borderId="1" xfId="3" applyNumberFormat="1" applyFont="1" applyBorder="1" applyAlignment="1">
      <alignment horizontal="center" vertical="center" wrapText="1"/>
    </xf>
    <xf numFmtId="4" fontId="21" fillId="0" borderId="1" xfId="5" applyNumberFormat="1" applyFont="1" applyFill="1" applyBorder="1" applyAlignment="1">
      <alignment horizontal="center" vertical="center" wrapText="1"/>
    </xf>
    <xf numFmtId="0" fontId="28" fillId="0" borderId="1" xfId="3" applyFont="1" applyBorder="1" applyAlignment="1">
      <alignment vertical="center" wrapText="1"/>
    </xf>
    <xf numFmtId="0" fontId="25" fillId="0" borderId="1" xfId="3" applyFont="1" applyBorder="1" applyAlignment="1">
      <alignment horizontal="left" vertical="center" wrapText="1" indent="2"/>
    </xf>
    <xf numFmtId="0" fontId="9" fillId="0" borderId="1" xfId="3" applyFont="1" applyBorder="1" applyAlignment="1">
      <alignment horizontal="left" vertical="center" wrapText="1" indent="15"/>
    </xf>
    <xf numFmtId="0" fontId="24" fillId="0" borderId="1" xfId="3" applyFont="1" applyBorder="1" applyAlignment="1">
      <alignment horizontal="left" vertical="center" wrapText="1" indent="3"/>
    </xf>
    <xf numFmtId="0" fontId="21" fillId="0" borderId="1" xfId="3" applyFont="1" applyBorder="1" applyAlignment="1">
      <alignment horizontal="left" vertical="center" wrapText="1" indent="7"/>
    </xf>
    <xf numFmtId="0" fontId="24" fillId="0" borderId="1" xfId="3" applyFont="1" applyBorder="1" applyAlignment="1">
      <alignment horizontal="left" vertical="center" indent="3"/>
    </xf>
    <xf numFmtId="0" fontId="9" fillId="0" borderId="1" xfId="3" applyFont="1" applyBorder="1" applyAlignment="1">
      <alignment horizontal="left" vertical="center" indent="11"/>
    </xf>
    <xf numFmtId="0" fontId="9" fillId="0" borderId="1" xfId="3" applyFont="1" applyBorder="1" applyAlignment="1">
      <alignment horizontal="left" vertical="center" indent="7"/>
    </xf>
    <xf numFmtId="0" fontId="24" fillId="0" borderId="0" xfId="3" applyFont="1" applyAlignment="1">
      <alignment vertical="center"/>
    </xf>
    <xf numFmtId="0" fontId="25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 wrapText="1"/>
    </xf>
    <xf numFmtId="0" fontId="24" fillId="0" borderId="1" xfId="3" applyFont="1" applyBorder="1" applyAlignment="1">
      <alignment horizontal="left" vertical="center" wrapText="1" indent="2"/>
    </xf>
    <xf numFmtId="0" fontId="21" fillId="0" borderId="1" xfId="3" applyFont="1" applyBorder="1" applyAlignment="1">
      <alignment horizontal="left" vertical="center" wrapText="1" indent="5"/>
    </xf>
    <xf numFmtId="0" fontId="9" fillId="0" borderId="1" xfId="3" applyFont="1" applyBorder="1" applyAlignment="1">
      <alignment horizontal="left" vertical="center" wrapText="1" indent="5"/>
    </xf>
    <xf numFmtId="0" fontId="21" fillId="0" borderId="0" xfId="0" applyFont="1" applyAlignment="1">
      <alignment horizont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170" fontId="20" fillId="0" borderId="1" xfId="3" applyNumberFormat="1" applyFont="1" applyBorder="1" applyAlignment="1">
      <alignment horizontal="center" vertical="center" wrapText="1"/>
    </xf>
    <xf numFmtId="172" fontId="21" fillId="0" borderId="1" xfId="4" applyNumberFormat="1" applyFont="1" applyFill="1" applyBorder="1" applyAlignment="1">
      <alignment horizontal="center" vertical="center" wrapText="1"/>
    </xf>
    <xf numFmtId="169" fontId="16" fillId="0" borderId="1" xfId="28" applyNumberFormat="1" applyFont="1" applyFill="1" applyBorder="1" applyAlignment="1">
      <alignment horizontal="center" vertical="center" wrapText="1"/>
    </xf>
    <xf numFmtId="2" fontId="16" fillId="0" borderId="1" xfId="10" applyNumberFormat="1" applyFont="1" applyFill="1" applyBorder="1" applyAlignment="1">
      <alignment horizontal="center" vertical="center" wrapText="1"/>
    </xf>
    <xf numFmtId="169" fontId="3" fillId="2" borderId="1" xfId="1" applyNumberFormat="1" applyFont="1" applyFill="1" applyBorder="1" applyAlignment="1">
      <alignment horizontal="center" vertical="center" wrapText="1"/>
    </xf>
    <xf numFmtId="169" fontId="9" fillId="0" borderId="1" xfId="28" applyNumberFormat="1" applyFont="1" applyBorder="1" applyAlignment="1">
      <alignment horizontal="center" vertical="center"/>
    </xf>
    <xf numFmtId="169" fontId="9" fillId="3" borderId="1" xfId="28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167" fontId="3" fillId="3" borderId="1" xfId="1" applyNumberFormat="1" applyFont="1" applyFill="1" applyBorder="1" applyAlignment="1">
      <alignment horizontal="center" vertical="center" wrapText="1"/>
    </xf>
    <xf numFmtId="39" fontId="2" fillId="3" borderId="1" xfId="1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73" fontId="3" fillId="2" borderId="7" xfId="1" applyNumberFormat="1" applyFont="1" applyFill="1" applyBorder="1" applyAlignment="1">
      <alignment horizontal="center" vertical="center" wrapText="1"/>
    </xf>
    <xf numFmtId="167" fontId="2" fillId="0" borderId="7" xfId="1" applyNumberFormat="1" applyFont="1" applyBorder="1" applyAlignment="1">
      <alignment horizontal="center" vertical="center" wrapText="1"/>
    </xf>
    <xf numFmtId="173" fontId="3" fillId="3" borderId="7" xfId="1" applyNumberFormat="1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textRotation="90" wrapText="1"/>
    </xf>
    <xf numFmtId="169" fontId="3" fillId="3" borderId="1" xfId="1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vertical="center"/>
    </xf>
    <xf numFmtId="176" fontId="21" fillId="0" borderId="1" xfId="28" applyNumberFormat="1" applyFont="1" applyFill="1" applyBorder="1" applyAlignment="1">
      <alignment horizontal="center" vertical="center"/>
    </xf>
    <xf numFmtId="176" fontId="13" fillId="0" borderId="1" xfId="28" applyNumberFormat="1" applyFont="1" applyFill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textRotation="90" wrapText="1"/>
    </xf>
    <xf numFmtId="167" fontId="9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169" fontId="0" fillId="0" borderId="0" xfId="0" applyNumberFormat="1" applyAlignment="1">
      <alignment horizontal="center"/>
    </xf>
    <xf numFmtId="169" fontId="21" fillId="0" borderId="1" xfId="28" applyNumberFormat="1" applyFont="1" applyFill="1" applyBorder="1" applyAlignment="1">
      <alignment horizontal="center" vertical="center"/>
    </xf>
    <xf numFmtId="169" fontId="26" fillId="0" borderId="1" xfId="4" applyNumberFormat="1" applyFont="1" applyBorder="1" applyAlignment="1">
      <alignment horizontal="center" vertical="center" wrapText="1"/>
    </xf>
    <xf numFmtId="169" fontId="19" fillId="5" borderId="1" xfId="4" applyNumberFormat="1" applyFont="1" applyFill="1" applyBorder="1" applyAlignment="1">
      <alignment horizontal="center" vertical="center" wrapText="1"/>
    </xf>
    <xf numFmtId="169" fontId="20" fillId="0" borderId="1" xfId="10" applyNumberFormat="1" applyFont="1" applyFill="1" applyBorder="1" applyAlignment="1">
      <alignment horizontal="center" vertical="center" wrapText="1"/>
    </xf>
    <xf numFmtId="169" fontId="16" fillId="0" borderId="4" xfId="4" applyNumberFormat="1" applyFont="1" applyBorder="1" applyAlignment="1">
      <alignment horizontal="center" vertical="center" wrapText="1"/>
    </xf>
    <xf numFmtId="169" fontId="21" fillId="0" borderId="3" xfId="28" applyNumberFormat="1" applyFont="1" applyBorder="1" applyAlignment="1">
      <alignment horizontal="center" vertical="center"/>
    </xf>
    <xf numFmtId="169" fontId="21" fillId="0" borderId="3" xfId="28" applyNumberFormat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horizontal="center" vertical="center" wrapText="1"/>
    </xf>
    <xf numFmtId="169" fontId="21" fillId="0" borderId="1" xfId="28" applyNumberFormat="1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169" fontId="23" fillId="5" borderId="9" xfId="0" applyNumberFormat="1" applyFont="1" applyFill="1" applyBorder="1" applyAlignment="1">
      <alignment horizontal="center" vertical="center" wrapText="1"/>
    </xf>
    <xf numFmtId="173" fontId="27" fillId="0" borderId="1" xfId="28" applyNumberFormat="1" applyFont="1" applyBorder="1" applyAlignment="1">
      <alignment horizontal="center" vertical="center"/>
    </xf>
    <xf numFmtId="176" fontId="29" fillId="2" borderId="8" xfId="28" applyNumberFormat="1" applyFont="1" applyFill="1" applyBorder="1" applyAlignment="1">
      <alignment horizontal="center" vertical="center" wrapText="1"/>
    </xf>
    <xf numFmtId="176" fontId="20" fillId="2" borderId="8" xfId="28" applyNumberFormat="1" applyFont="1" applyFill="1" applyBorder="1" applyAlignment="1">
      <alignment horizontal="center" vertical="center" wrapText="1"/>
    </xf>
    <xf numFmtId="39" fontId="3" fillId="2" borderId="8" xfId="0" applyNumberFormat="1" applyFont="1" applyFill="1" applyBorder="1" applyAlignment="1">
      <alignment horizontal="center" vertical="center" wrapText="1"/>
    </xf>
    <xf numFmtId="176" fontId="21" fillId="0" borderId="8" xfId="28" applyNumberFormat="1" applyFont="1" applyFill="1" applyBorder="1" applyAlignment="1">
      <alignment horizontal="center" vertical="center"/>
    </xf>
    <xf numFmtId="176" fontId="13" fillId="0" borderId="8" xfId="28" applyNumberFormat="1" applyFont="1" applyFill="1" applyBorder="1" applyAlignment="1">
      <alignment horizontal="center" vertical="center"/>
    </xf>
    <xf numFmtId="39" fontId="2" fillId="5" borderId="8" xfId="0" applyNumberFormat="1" applyFont="1" applyFill="1" applyBorder="1" applyAlignment="1">
      <alignment horizontal="center" vertical="center" wrapText="1"/>
    </xf>
    <xf numFmtId="169" fontId="7" fillId="0" borderId="1" xfId="0" applyNumberFormat="1" applyFont="1" applyBorder="1" applyAlignment="1">
      <alignment horizontal="center" vertical="center" wrapText="1"/>
    </xf>
    <xf numFmtId="169" fontId="11" fillId="0" borderId="2" xfId="0" applyNumberFormat="1" applyFont="1" applyBorder="1" applyAlignment="1">
      <alignment horizontal="center" vertical="center" wrapText="1"/>
    </xf>
    <xf numFmtId="169" fontId="11" fillId="0" borderId="1" xfId="0" applyNumberFormat="1" applyFont="1" applyBorder="1" applyAlignment="1">
      <alignment horizontal="center" vertical="center" wrapText="1"/>
    </xf>
    <xf numFmtId="169" fontId="16" fillId="0" borderId="2" xfId="28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left" vertical="center" wrapText="1"/>
    </xf>
    <xf numFmtId="173" fontId="17" fillId="0" borderId="5" xfId="28" applyNumberFormat="1" applyFont="1" applyFill="1" applyBorder="1" applyAlignment="1">
      <alignment horizontal="center" vertical="center"/>
    </xf>
    <xf numFmtId="173" fontId="17" fillId="0" borderId="1" xfId="28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9" fontId="16" fillId="0" borderId="1" xfId="2" applyNumberFormat="1" applyFont="1" applyBorder="1" applyAlignment="1">
      <alignment horizontal="center" vertical="center" wrapText="1"/>
    </xf>
    <xf numFmtId="169" fontId="16" fillId="0" borderId="7" xfId="2" applyNumberFormat="1" applyFont="1" applyBorder="1" applyAlignment="1">
      <alignment horizontal="center" vertical="center" wrapText="1"/>
    </xf>
    <xf numFmtId="169" fontId="16" fillId="0" borderId="1" xfId="5" applyNumberFormat="1" applyFont="1" applyBorder="1" applyAlignment="1">
      <alignment horizontal="center" vertical="center" wrapText="1"/>
    </xf>
    <xf numFmtId="169" fontId="16" fillId="0" borderId="7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 indent="4"/>
    </xf>
    <xf numFmtId="173" fontId="16" fillId="0" borderId="3" xfId="28" applyNumberFormat="1" applyFont="1" applyBorder="1" applyAlignment="1">
      <alignment horizontal="center" vertical="center"/>
    </xf>
    <xf numFmtId="173" fontId="16" fillId="0" borderId="1" xfId="28" applyNumberFormat="1" applyFont="1" applyBorder="1" applyAlignment="1">
      <alignment horizontal="center" vertical="center"/>
    </xf>
    <xf numFmtId="166" fontId="16" fillId="0" borderId="3" xfId="28" applyNumberFormat="1" applyFont="1" applyBorder="1" applyAlignment="1">
      <alignment horizontal="center" vertical="center"/>
    </xf>
    <xf numFmtId="173" fontId="16" fillId="0" borderId="3" xfId="28" applyNumberFormat="1" applyFont="1" applyFill="1" applyBorder="1" applyAlignment="1">
      <alignment horizontal="center" vertical="center"/>
    </xf>
    <xf numFmtId="167" fontId="12" fillId="0" borderId="3" xfId="28" applyNumberFormat="1" applyFont="1" applyBorder="1" applyAlignment="1">
      <alignment horizontal="center" vertical="center"/>
    </xf>
    <xf numFmtId="167" fontId="12" fillId="0" borderId="1" xfId="28" applyNumberFormat="1" applyFont="1" applyBorder="1" applyAlignment="1">
      <alignment horizontal="center" vertical="center"/>
    </xf>
    <xf numFmtId="169" fontId="12" fillId="0" borderId="1" xfId="10" applyNumberFormat="1" applyFont="1" applyBorder="1" applyAlignment="1">
      <alignment horizontal="center" vertical="center" wrapText="1"/>
    </xf>
    <xf numFmtId="169" fontId="12" fillId="5" borderId="7" xfId="10" applyNumberFormat="1" applyFont="1" applyFill="1" applyBorder="1" applyAlignment="1">
      <alignment horizontal="center" vertical="center" wrapText="1"/>
    </xf>
    <xf numFmtId="169" fontId="3" fillId="4" borderId="1" xfId="1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21" fillId="0" borderId="5" xfId="28" applyNumberFormat="1" applyFont="1" applyFill="1" applyBorder="1" applyAlignment="1">
      <alignment horizontal="center" vertical="center"/>
    </xf>
    <xf numFmtId="178" fontId="21" fillId="0" borderId="7" xfId="10" applyNumberFormat="1" applyFont="1" applyBorder="1" applyAlignment="1">
      <alignment horizontal="center" vertical="center"/>
    </xf>
    <xf numFmtId="169" fontId="20" fillId="0" borderId="2" xfId="26" applyNumberFormat="1" applyFont="1" applyBorder="1" applyAlignment="1">
      <alignment horizontal="center" vertical="center" wrapText="1"/>
    </xf>
    <xf numFmtId="173" fontId="20" fillId="0" borderId="5" xfId="10" applyNumberFormat="1" applyFont="1" applyBorder="1" applyAlignment="1">
      <alignment horizontal="center" vertical="center" wrapText="1"/>
    </xf>
    <xf numFmtId="173" fontId="20" fillId="0" borderId="1" xfId="10" applyNumberFormat="1" applyFont="1" applyBorder="1" applyAlignment="1">
      <alignment horizontal="center" vertical="center" wrapText="1"/>
    </xf>
    <xf numFmtId="166" fontId="16" fillId="0" borderId="1" xfId="28" applyNumberFormat="1" applyFont="1" applyBorder="1" applyAlignment="1">
      <alignment horizontal="center" vertical="center"/>
    </xf>
    <xf numFmtId="173" fontId="16" fillId="0" borderId="1" xfId="28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/>
    <xf numFmtId="0" fontId="5" fillId="0" borderId="6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0" fillId="0" borderId="0" xfId="3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3" fontId="20" fillId="2" borderId="1" xfId="28" applyNumberFormat="1" applyFont="1" applyFill="1" applyBorder="1" applyAlignment="1">
      <alignment horizontal="center" vertical="center" wrapText="1"/>
    </xf>
  </cellXfs>
  <cellStyles count="29">
    <cellStyle name="Comma" xfId="1" builtinId="3"/>
    <cellStyle name="Comma 10" xfId="28"/>
    <cellStyle name="Comma 2" xfId="10"/>
    <cellStyle name="Comma 2 33" xfId="12"/>
    <cellStyle name="Comma 2 42" xfId="13"/>
    <cellStyle name="Comma 2 83" xfId="11"/>
    <cellStyle name="Comma 3" xfId="4"/>
    <cellStyle name="Comma 3 2" xfId="5"/>
    <cellStyle name="Comma 38" xfId="15"/>
    <cellStyle name="Comma 41" xfId="18"/>
    <cellStyle name="Comma 43" xfId="20"/>
    <cellStyle name="Comma 45" xfId="23"/>
    <cellStyle name="Comma 47" xfId="25"/>
    <cellStyle name="Comma 48" xfId="16"/>
    <cellStyle name="Comma 49" xfId="21"/>
    <cellStyle name="Comma 50" xfId="24"/>
    <cellStyle name="Comma 51" xfId="26"/>
    <cellStyle name="Comma 90" xfId="14"/>
    <cellStyle name="Comma 91" xfId="17"/>
    <cellStyle name="Comma 92" xfId="19"/>
    <cellStyle name="Comma 93" xfId="22"/>
    <cellStyle name="Comma 94" xfId="27"/>
    <cellStyle name="Normal" xfId="0" builtinId="0"/>
    <cellStyle name="Normal 2" xfId="3"/>
    <cellStyle name="Percent" xfId="2" builtinId="5"/>
    <cellStyle name="Percent 2" xfId="6"/>
    <cellStyle name="Percent 2 26" xfId="8"/>
    <cellStyle name="Percent 2 27" xfId="9"/>
    <cellStyle name="Percent 2 8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WhiteSpace="0" view="pageLayout" topLeftCell="A34" zoomScale="106" zoomScalePageLayoutView="106" workbookViewId="0">
      <selection activeCell="B47" sqref="B47"/>
    </sheetView>
  </sheetViews>
  <sheetFormatPr defaultRowHeight="15" x14ac:dyDescent="0.25"/>
  <cols>
    <col min="1" max="1" width="61" customWidth="1"/>
    <col min="2" max="2" width="12.42578125" customWidth="1"/>
    <col min="3" max="3" width="12.85546875" customWidth="1"/>
    <col min="4" max="5" width="11.140625" customWidth="1"/>
    <col min="6" max="6" width="11.42578125" customWidth="1"/>
    <col min="7" max="7" width="11.140625" customWidth="1"/>
  </cols>
  <sheetData>
    <row r="1" spans="1:14" ht="21" customHeight="1" x14ac:dyDescent="0.25">
      <c r="A1" s="252" t="s">
        <v>57</v>
      </c>
      <c r="B1" s="252"/>
      <c r="C1" s="252"/>
      <c r="D1" s="252"/>
      <c r="E1" s="252"/>
      <c r="F1" s="252"/>
      <c r="G1" s="252"/>
      <c r="H1" s="252"/>
    </row>
    <row r="2" spans="1:14" ht="25.5" customHeight="1" x14ac:dyDescent="0.25">
      <c r="A2" s="251" t="s">
        <v>123</v>
      </c>
      <c r="B2" s="251"/>
      <c r="C2" s="251"/>
      <c r="D2" s="251"/>
      <c r="E2" s="251"/>
      <c r="F2" s="251"/>
      <c r="G2" s="251"/>
      <c r="H2" s="251"/>
    </row>
    <row r="3" spans="1:14" ht="12" customHeight="1" x14ac:dyDescent="0.3">
      <c r="A3" s="54" t="s">
        <v>46</v>
      </c>
      <c r="B3" s="54"/>
      <c r="C3" s="256" t="s">
        <v>109</v>
      </c>
      <c r="D3" s="256"/>
      <c r="E3" s="55"/>
      <c r="F3" s="55"/>
    </row>
    <row r="4" spans="1:14" ht="87.75" customHeight="1" x14ac:dyDescent="0.3">
      <c r="A4" s="58"/>
      <c r="B4" s="63">
        <v>44316</v>
      </c>
      <c r="C4" s="63">
        <v>44681</v>
      </c>
      <c r="D4" s="63" t="s">
        <v>113</v>
      </c>
      <c r="E4" s="63">
        <v>45046</v>
      </c>
      <c r="F4" s="5" t="s">
        <v>119</v>
      </c>
      <c r="G4" s="5" t="s">
        <v>120</v>
      </c>
      <c r="H4" s="5" t="s">
        <v>121</v>
      </c>
    </row>
    <row r="5" spans="1:14" ht="16.5" x14ac:dyDescent="0.3">
      <c r="A5" s="123" t="s">
        <v>27</v>
      </c>
      <c r="B5" s="124">
        <v>4567.4034102958531</v>
      </c>
      <c r="C5" s="124">
        <v>4282.3320867575439</v>
      </c>
      <c r="D5" s="31">
        <v>4186.66534605575</v>
      </c>
      <c r="E5" s="31">
        <v>4242.7130434952151</v>
      </c>
      <c r="F5" s="31">
        <f>E5*100/B5</f>
        <v>92.891138845569898</v>
      </c>
      <c r="G5" s="31">
        <f>E5*100/C5</f>
        <v>99.074825528247928</v>
      </c>
      <c r="H5" s="85">
        <f>E5*100/D5</f>
        <v>101.33871931016095</v>
      </c>
      <c r="J5" s="30"/>
    </row>
    <row r="6" spans="1:14" ht="16.5" x14ac:dyDescent="0.3">
      <c r="A6" s="253" t="s">
        <v>26</v>
      </c>
      <c r="B6" s="254"/>
      <c r="C6" s="254"/>
      <c r="D6" s="254"/>
      <c r="E6" s="254"/>
      <c r="F6" s="254"/>
      <c r="G6" s="254"/>
      <c r="H6" s="255"/>
      <c r="N6" s="116"/>
    </row>
    <row r="7" spans="1:14" ht="16.5" customHeight="1" x14ac:dyDescent="0.3">
      <c r="A7" s="6" t="s">
        <v>29</v>
      </c>
      <c r="B7" s="124">
        <v>4309.7397651464125</v>
      </c>
      <c r="C7" s="105">
        <v>4061.7405171556552</v>
      </c>
      <c r="D7" s="32">
        <v>3969.6861616986098</v>
      </c>
      <c r="E7" s="32">
        <v>4023.7119114020607</v>
      </c>
      <c r="F7" s="33">
        <f>E7*100/B7</f>
        <v>93.363222158852679</v>
      </c>
      <c r="G7" s="33">
        <f>E7*100/C7</f>
        <v>99.063736208825446</v>
      </c>
      <c r="H7" s="83">
        <f>E7*100/D7</f>
        <v>101.36095770554148</v>
      </c>
      <c r="J7" t="s">
        <v>112</v>
      </c>
    </row>
    <row r="8" spans="1:14" ht="17.25" customHeight="1" x14ac:dyDescent="0.3">
      <c r="A8" s="247" t="s">
        <v>3</v>
      </c>
      <c r="B8" s="247"/>
      <c r="C8" s="247"/>
      <c r="D8" s="247"/>
      <c r="E8" s="247"/>
      <c r="F8" s="247"/>
      <c r="G8" s="247"/>
      <c r="H8" s="67"/>
    </row>
    <row r="9" spans="1:14" ht="16.5" x14ac:dyDescent="0.3">
      <c r="A9" s="126" t="s">
        <v>2</v>
      </c>
      <c r="B9" s="124">
        <v>3253.1841589364126</v>
      </c>
      <c r="C9" s="124">
        <v>2736.9609495956552</v>
      </c>
      <c r="D9" s="127">
        <v>2319.7284840920802</v>
      </c>
      <c r="E9" s="127">
        <v>2268.3787214039608</v>
      </c>
      <c r="F9" s="127">
        <f>E9*100/B9</f>
        <v>69.727953001762387</v>
      </c>
      <c r="G9" s="127">
        <f>E9*100/C9</f>
        <v>82.879469717647211</v>
      </c>
      <c r="H9" s="68">
        <f>E9*100/D9</f>
        <v>97.786389095091991</v>
      </c>
      <c r="I9" s="30"/>
      <c r="J9" s="30"/>
      <c r="K9" s="29"/>
    </row>
    <row r="10" spans="1:14" ht="16.5" x14ac:dyDescent="0.3">
      <c r="A10" s="247" t="s">
        <v>1</v>
      </c>
      <c r="B10" s="247"/>
      <c r="C10" s="247"/>
      <c r="D10" s="247"/>
      <c r="E10" s="247"/>
      <c r="F10" s="247"/>
      <c r="G10" s="247"/>
      <c r="H10" s="67"/>
      <c r="K10" s="60"/>
    </row>
    <row r="11" spans="1:14" ht="18.75" customHeight="1" x14ac:dyDescent="0.3">
      <c r="A11" s="119" t="s">
        <v>42</v>
      </c>
      <c r="B11" s="84">
        <v>2388.0126501476948</v>
      </c>
      <c r="C11" s="84">
        <v>1977.9352701540076</v>
      </c>
      <c r="D11" s="82">
        <v>1772.58153622035</v>
      </c>
      <c r="E11" s="82">
        <v>1741.0651609224599</v>
      </c>
      <c r="F11" s="26">
        <f>E11*100/B11</f>
        <v>72.9085401124143</v>
      </c>
      <c r="G11" s="26">
        <f>E11*100/C11</f>
        <v>88.024375074058696</v>
      </c>
      <c r="H11" s="66">
        <f>E11*100/D11</f>
        <v>98.222007018921559</v>
      </c>
    </row>
    <row r="12" spans="1:14" ht="33.75" customHeight="1" x14ac:dyDescent="0.3">
      <c r="A12" s="119" t="s">
        <v>44</v>
      </c>
      <c r="B12" s="84">
        <v>3.4162569999999999</v>
      </c>
      <c r="C12" s="84">
        <v>59.989917999999996</v>
      </c>
      <c r="D12" s="27">
        <v>43.982599999999998</v>
      </c>
      <c r="E12" s="27">
        <v>56.503624000000002</v>
      </c>
      <c r="F12" s="26">
        <f>E12*100/B12</f>
        <v>1653.9629190661008</v>
      </c>
      <c r="G12" s="26">
        <f>E12*100/C12</f>
        <v>94.188533479909083</v>
      </c>
      <c r="H12" s="66">
        <f>E12*100/D12</f>
        <v>128.46813057891075</v>
      </c>
      <c r="K12" s="61"/>
    </row>
    <row r="13" spans="1:14" ht="34.5" customHeight="1" x14ac:dyDescent="0.3">
      <c r="A13" s="119" t="s">
        <v>43</v>
      </c>
      <c r="B13" s="84">
        <v>857.33860178999998</v>
      </c>
      <c r="C13" s="84">
        <v>695.68339144000004</v>
      </c>
      <c r="D13" s="27">
        <v>500.22392787000001</v>
      </c>
      <c r="E13" s="27">
        <v>467.83710647999999</v>
      </c>
      <c r="F13" s="26">
        <f>E13*100/B13</f>
        <v>54.568534007826457</v>
      </c>
      <c r="G13" s="26">
        <f>E13*100/C13</f>
        <v>67.248566263975434</v>
      </c>
      <c r="H13" s="66">
        <f>E13*100/D13</f>
        <v>93.52553534815776</v>
      </c>
    </row>
    <row r="14" spans="1:14" ht="16.5" x14ac:dyDescent="0.3">
      <c r="A14" s="119" t="s">
        <v>111</v>
      </c>
      <c r="B14" s="84">
        <v>4.4166499987180998</v>
      </c>
      <c r="C14" s="84">
        <v>3.3523700016475995</v>
      </c>
      <c r="D14" s="25">
        <v>2.9404200017303999</v>
      </c>
      <c r="E14" s="25">
        <v>2.9728300015008</v>
      </c>
      <c r="F14" s="26">
        <f>E14*100/B14</f>
        <v>67.309612542620357</v>
      </c>
      <c r="G14" s="26">
        <f>E14*100/C14</f>
        <v>88.678457331372556</v>
      </c>
      <c r="H14" s="134">
        <f t="shared" ref="H14:H21" si="0">E14*100/D14</f>
        <v>101.10222348342506</v>
      </c>
    </row>
    <row r="15" spans="1:14" ht="16.5" x14ac:dyDescent="0.3">
      <c r="A15" s="126" t="s">
        <v>6</v>
      </c>
      <c r="B15" s="128">
        <v>1056.55560621</v>
      </c>
      <c r="C15" s="128">
        <v>1324.77956756</v>
      </c>
      <c r="D15" s="129">
        <v>1649.9576776065201</v>
      </c>
      <c r="E15" s="129">
        <v>1755.3331899980999</v>
      </c>
      <c r="F15" s="130">
        <f>E15*100/B15</f>
        <v>166.13732203785324</v>
      </c>
      <c r="G15" s="130">
        <f>E15*100/C15</f>
        <v>132.50001985093266</v>
      </c>
      <c r="H15" s="68">
        <f t="shared" si="0"/>
        <v>106.38655850521214</v>
      </c>
    </row>
    <row r="16" spans="1:14" ht="16.5" x14ac:dyDescent="0.3">
      <c r="A16" s="247" t="s">
        <v>1</v>
      </c>
      <c r="B16" s="247"/>
      <c r="C16" s="247"/>
      <c r="D16" s="247"/>
      <c r="E16" s="247"/>
      <c r="F16" s="247"/>
      <c r="G16" s="247"/>
      <c r="H16" s="67"/>
      <c r="J16" s="30"/>
    </row>
    <row r="17" spans="1:11" ht="21" customHeight="1" x14ac:dyDescent="0.3">
      <c r="A17" s="119" t="s">
        <v>42</v>
      </c>
      <c r="B17" s="27" t="s">
        <v>24</v>
      </c>
      <c r="C17" s="27" t="s">
        <v>24</v>
      </c>
      <c r="D17" s="27" t="s">
        <v>24</v>
      </c>
      <c r="E17" s="27" t="s">
        <v>24</v>
      </c>
      <c r="F17" s="27" t="s">
        <v>24</v>
      </c>
      <c r="G17" s="27" t="s">
        <v>24</v>
      </c>
      <c r="H17" s="67" t="s">
        <v>24</v>
      </c>
      <c r="K17" s="60"/>
    </row>
    <row r="18" spans="1:11" ht="36.75" customHeight="1" x14ac:dyDescent="0.3">
      <c r="A18" s="119" t="s">
        <v>41</v>
      </c>
      <c r="B18" s="115">
        <v>1002.791708</v>
      </c>
      <c r="C18" s="115">
        <v>1221.903577</v>
      </c>
      <c r="D18" s="115">
        <v>1452.2680029999999</v>
      </c>
      <c r="E18" s="115">
        <v>1538.1900479999999</v>
      </c>
      <c r="F18" s="27">
        <f>E18*100/B18</f>
        <v>153.39078252529785</v>
      </c>
      <c r="G18" s="27">
        <f>E18*100/C18</f>
        <v>125.88473239243164</v>
      </c>
      <c r="H18" s="66">
        <f t="shared" si="0"/>
        <v>105.91640419141012</v>
      </c>
      <c r="I18" s="60"/>
      <c r="J18" s="60"/>
    </row>
    <row r="19" spans="1:11" ht="36" customHeight="1" x14ac:dyDescent="0.3">
      <c r="A19" s="119" t="s">
        <v>39</v>
      </c>
      <c r="B19" s="25">
        <v>53.763898210000001</v>
      </c>
      <c r="C19" s="25">
        <v>97.521608560000004</v>
      </c>
      <c r="D19" s="25">
        <v>188.52357212999999</v>
      </c>
      <c r="E19" s="25">
        <v>205.68561639999999</v>
      </c>
      <c r="F19" s="27">
        <f>E19*100/B19</f>
        <v>382.57199207653957</v>
      </c>
      <c r="G19" s="27">
        <f>E19*100/C19</f>
        <v>210.91286273590563</v>
      </c>
      <c r="H19" s="66">
        <f t="shared" si="0"/>
        <v>109.10339437986333</v>
      </c>
    </row>
    <row r="20" spans="1:11" ht="16.5" x14ac:dyDescent="0.3">
      <c r="A20" s="119" t="s">
        <v>40</v>
      </c>
      <c r="B20" s="34" t="s">
        <v>24</v>
      </c>
      <c r="C20" s="25">
        <v>5.3543820000000002</v>
      </c>
      <c r="D20" s="25">
        <v>9.1661024765233403</v>
      </c>
      <c r="E20" s="25">
        <v>8.3602484781000008</v>
      </c>
      <c r="F20" s="27" t="s">
        <v>24</v>
      </c>
      <c r="G20" s="27" t="s">
        <v>24</v>
      </c>
      <c r="H20" s="66">
        <f t="shared" si="0"/>
        <v>91.208324361555725</v>
      </c>
      <c r="K20" s="30"/>
    </row>
    <row r="21" spans="1:11" ht="19.5" customHeight="1" x14ac:dyDescent="0.25">
      <c r="A21" s="88" t="s">
        <v>28</v>
      </c>
      <c r="B21" s="87">
        <v>257.66364514944019</v>
      </c>
      <c r="C21" s="87">
        <v>220.59156960188884</v>
      </c>
      <c r="D21" s="89">
        <v>216.979184357138</v>
      </c>
      <c r="E21" s="89">
        <v>219.00113209315438</v>
      </c>
      <c r="F21" s="90">
        <f>E21*100/B21</f>
        <v>84.994967748025815</v>
      </c>
      <c r="G21" s="90">
        <f>E21*100/C21</f>
        <v>99.279012560813271</v>
      </c>
      <c r="H21" s="91">
        <f t="shared" si="0"/>
        <v>100.93186253879927</v>
      </c>
      <c r="I21" s="30"/>
      <c r="J21" s="30"/>
    </row>
    <row r="22" spans="1:11" ht="16.5" x14ac:dyDescent="0.3">
      <c r="A22" s="247" t="s">
        <v>30</v>
      </c>
      <c r="B22" s="247"/>
      <c r="C22" s="247"/>
      <c r="D22" s="247"/>
      <c r="E22" s="247"/>
      <c r="F22" s="247"/>
      <c r="G22" s="247"/>
      <c r="H22" s="67"/>
    </row>
    <row r="23" spans="1:11" ht="18" customHeight="1" x14ac:dyDescent="0.3">
      <c r="A23" s="4" t="s">
        <v>38</v>
      </c>
      <c r="B23" s="26">
        <v>61.933399280549999</v>
      </c>
      <c r="C23" s="26">
        <v>43.801294935370997</v>
      </c>
      <c r="D23" s="26">
        <v>34.265394221866202</v>
      </c>
      <c r="E23" s="26">
        <v>33.784257969143994</v>
      </c>
      <c r="F23" s="26">
        <f>E23*100/B23</f>
        <v>54.549335837527387</v>
      </c>
      <c r="G23" s="26">
        <f>E23*100/C23</f>
        <v>77.130728712456587</v>
      </c>
      <c r="H23" s="67">
        <f>E23*100/D23</f>
        <v>98.595853736259727</v>
      </c>
    </row>
    <row r="24" spans="1:11" ht="28.5" customHeight="1" x14ac:dyDescent="0.25">
      <c r="A24" s="250" t="s">
        <v>4</v>
      </c>
      <c r="B24" s="250"/>
      <c r="C24" s="250"/>
      <c r="D24" s="250"/>
      <c r="E24" s="250"/>
      <c r="F24" s="250"/>
      <c r="G24" s="250"/>
      <c r="H24" s="250"/>
    </row>
    <row r="26" spans="1:11" ht="14.25" customHeight="1" x14ac:dyDescent="0.3">
      <c r="A26" s="24" t="s">
        <v>50</v>
      </c>
      <c r="B26" s="24"/>
    </row>
    <row r="27" spans="1:11" ht="89.25" customHeight="1" x14ac:dyDescent="0.3">
      <c r="A27" s="119"/>
      <c r="B27" s="63">
        <v>44316</v>
      </c>
      <c r="C27" s="63">
        <v>44681</v>
      </c>
      <c r="D27" s="63" t="s">
        <v>113</v>
      </c>
      <c r="E27" s="63">
        <v>45046</v>
      </c>
      <c r="F27" s="5" t="s">
        <v>119</v>
      </c>
      <c r="G27" s="5" t="s">
        <v>122</v>
      </c>
      <c r="H27" s="5" t="s">
        <v>121</v>
      </c>
    </row>
    <row r="28" spans="1:11" ht="16.5" x14ac:dyDescent="0.3">
      <c r="A28" s="121" t="s">
        <v>27</v>
      </c>
      <c r="B28" s="105">
        <v>8772.8394642948988</v>
      </c>
      <c r="C28" s="122">
        <v>9447.8491081444299</v>
      </c>
      <c r="D28" s="32">
        <v>10637.7</v>
      </c>
      <c r="E28" s="32">
        <v>10973.290511833269</v>
      </c>
      <c r="F28" s="33">
        <f>E28*100/B28</f>
        <v>125.08254090929302</v>
      </c>
      <c r="G28" s="33">
        <f>E28*100/C28</f>
        <v>116.14591200841519</v>
      </c>
      <c r="H28" s="68">
        <f>E28*100/D28</f>
        <v>103.15472810695233</v>
      </c>
      <c r="J28" s="30"/>
    </row>
    <row r="29" spans="1:11" ht="16.5" x14ac:dyDescent="0.3">
      <c r="A29" s="249" t="s">
        <v>26</v>
      </c>
      <c r="B29" s="249"/>
      <c r="C29" s="249"/>
      <c r="D29" s="249"/>
      <c r="E29" s="249"/>
      <c r="F29" s="249"/>
      <c r="G29" s="249"/>
      <c r="H29" s="67"/>
    </row>
    <row r="30" spans="1:11" ht="16.5" x14ac:dyDescent="0.3">
      <c r="A30" s="35" t="s">
        <v>0</v>
      </c>
      <c r="B30" s="106">
        <v>8277.9320537548992</v>
      </c>
      <c r="C30" s="106">
        <v>8961.1713302644293</v>
      </c>
      <c r="D30" s="108">
        <v>10086.353537359601</v>
      </c>
      <c r="E30" s="108">
        <v>10406.86921012327</v>
      </c>
      <c r="F30" s="33">
        <f>E30*100/B30</f>
        <v>125.71822458246292</v>
      </c>
      <c r="G30" s="33">
        <f>E30*100/C30</f>
        <v>116.13291194395879</v>
      </c>
      <c r="H30" s="68">
        <f t="shared" ref="H30:H47" si="1">E30*100/D30</f>
        <v>103.1777160256825</v>
      </c>
    </row>
    <row r="31" spans="1:11" ht="16.5" x14ac:dyDescent="0.3">
      <c r="A31" s="120" t="s">
        <v>47</v>
      </c>
      <c r="B31" s="44"/>
      <c r="C31" s="36"/>
      <c r="D31" s="36"/>
      <c r="E31" s="36"/>
      <c r="F31" s="37"/>
      <c r="G31" s="37"/>
      <c r="H31" s="67"/>
    </row>
    <row r="32" spans="1:11" ht="16.5" x14ac:dyDescent="0.3">
      <c r="A32" s="131" t="s">
        <v>2</v>
      </c>
      <c r="B32" s="105">
        <v>6248.5530202570217</v>
      </c>
      <c r="C32" s="105">
        <v>6038.3906578909573</v>
      </c>
      <c r="D32" s="32">
        <v>5894.1</v>
      </c>
      <c r="E32" s="32">
        <v>5866.9013071693589</v>
      </c>
      <c r="F32" s="33">
        <f>E32*100/B32</f>
        <v>93.892158522934892</v>
      </c>
      <c r="G32" s="33">
        <f>E32*100/C32</f>
        <v>97.160015632683567</v>
      </c>
      <c r="H32" s="132">
        <f t="shared" si="1"/>
        <v>99.538543750010319</v>
      </c>
      <c r="J32" s="30"/>
    </row>
    <row r="33" spans="1:11" ht="16.5" x14ac:dyDescent="0.3">
      <c r="A33" s="248" t="s">
        <v>47</v>
      </c>
      <c r="B33" s="248"/>
      <c r="C33" s="248"/>
      <c r="D33" s="248"/>
      <c r="E33" s="248"/>
      <c r="F33" s="248"/>
      <c r="G33" s="248"/>
      <c r="H33" s="67"/>
    </row>
    <row r="34" spans="1:11" ht="17.25" customHeight="1" x14ac:dyDescent="0.25">
      <c r="A34" s="120" t="s">
        <v>42</v>
      </c>
      <c r="B34" s="41">
        <v>4586.7749652299999</v>
      </c>
      <c r="C34" s="41">
        <v>4363.7984162600005</v>
      </c>
      <c r="D34" s="41">
        <v>4503.8999999999996</v>
      </c>
      <c r="E34" s="41">
        <v>4503.0652827499998</v>
      </c>
      <c r="F34" s="42">
        <f>E34*100/B34</f>
        <v>98.174977339970667</v>
      </c>
      <c r="G34" s="42">
        <f>E34*100/C34</f>
        <v>103.19141383733665</v>
      </c>
      <c r="H34" s="66">
        <f t="shared" si="1"/>
        <v>99.981466789893204</v>
      </c>
    </row>
    <row r="35" spans="1:11" ht="32.25" customHeight="1" x14ac:dyDescent="0.25">
      <c r="A35" s="120" t="s">
        <v>44</v>
      </c>
      <c r="B35" s="174">
        <v>6.5617751570213008</v>
      </c>
      <c r="C35" s="174">
        <v>132.35211137095706</v>
      </c>
      <c r="D35" s="41">
        <v>111.8</v>
      </c>
      <c r="E35" s="41">
        <v>146.1401406993586</v>
      </c>
      <c r="F35" s="42">
        <f>E35*100/B35</f>
        <v>2227.1433751122081</v>
      </c>
      <c r="G35" s="42">
        <f>E35*100/C35</f>
        <v>110.41768747440409</v>
      </c>
      <c r="H35" s="66">
        <f t="shared" si="1"/>
        <v>130.71568935541913</v>
      </c>
    </row>
    <row r="36" spans="1:11" ht="30.75" customHeight="1" x14ac:dyDescent="0.25">
      <c r="A36" s="120" t="s">
        <v>45</v>
      </c>
      <c r="B36" s="41">
        <v>1646.7329999999999</v>
      </c>
      <c r="C36" s="41">
        <v>1534.8440000000001</v>
      </c>
      <c r="D36" s="41">
        <v>1271</v>
      </c>
      <c r="E36" s="41">
        <v>1210.0070000000001</v>
      </c>
      <c r="F36" s="42">
        <f>E36*100/B36</f>
        <v>73.479246483795507</v>
      </c>
      <c r="G36" s="42">
        <f>E36*100/C36</f>
        <v>78.835829569650073</v>
      </c>
      <c r="H36" s="66">
        <f t="shared" si="1"/>
        <v>95.201180173092069</v>
      </c>
      <c r="K36" s="30"/>
    </row>
    <row r="37" spans="1:11" ht="17.25" x14ac:dyDescent="0.3">
      <c r="A37" s="120" t="s">
        <v>111</v>
      </c>
      <c r="B37" s="174">
        <v>8.4832798699999987</v>
      </c>
      <c r="C37" s="174">
        <v>7.3961302599999996</v>
      </c>
      <c r="D37" s="41">
        <v>7.5</v>
      </c>
      <c r="E37" s="41">
        <v>7.6888837199999998</v>
      </c>
      <c r="F37" s="44">
        <f>E37*100/B37</f>
        <v>90.635742753115153</v>
      </c>
      <c r="G37" s="42">
        <f>E37*100/C37</f>
        <v>103.95819772920008</v>
      </c>
      <c r="H37" s="67">
        <f t="shared" si="1"/>
        <v>102.5184496</v>
      </c>
    </row>
    <row r="38" spans="1:11" ht="16.5" x14ac:dyDescent="0.3">
      <c r="A38" s="133" t="s">
        <v>6</v>
      </c>
      <c r="B38" s="32">
        <v>2029.3790334978776</v>
      </c>
      <c r="C38" s="32">
        <v>2922.7806723734725</v>
      </c>
      <c r="D38" s="32">
        <v>4192.3</v>
      </c>
      <c r="E38" s="32">
        <v>4539.9679029539111</v>
      </c>
      <c r="F38" s="33">
        <f>E38*100/B38</f>
        <v>223.71217145812003</v>
      </c>
      <c r="G38" s="33">
        <f>E38*100/C38</f>
        <v>155.3304339893279</v>
      </c>
      <c r="H38" s="83">
        <f t="shared" si="1"/>
        <v>108.29301106681085</v>
      </c>
    </row>
    <row r="39" spans="1:11" ht="16.5" x14ac:dyDescent="0.3">
      <c r="A39" s="248" t="s">
        <v>3</v>
      </c>
      <c r="B39" s="248"/>
      <c r="C39" s="248"/>
      <c r="D39" s="248"/>
      <c r="E39" s="248"/>
      <c r="F39" s="248"/>
      <c r="G39" s="248"/>
      <c r="H39" s="67"/>
      <c r="J39" s="29"/>
    </row>
    <row r="40" spans="1:11" ht="18" customHeight="1" x14ac:dyDescent="0.3">
      <c r="A40" s="120" t="s">
        <v>42</v>
      </c>
      <c r="B40" s="36" t="s">
        <v>24</v>
      </c>
      <c r="C40" s="36" t="s">
        <v>24</v>
      </c>
      <c r="D40" s="36" t="s">
        <v>24</v>
      </c>
      <c r="E40" s="36" t="s">
        <v>24</v>
      </c>
      <c r="F40" s="36" t="s">
        <v>24</v>
      </c>
      <c r="G40" s="43" t="s">
        <v>24</v>
      </c>
      <c r="H40" s="67" t="s">
        <v>24</v>
      </c>
    </row>
    <row r="41" spans="1:11" ht="32.25" customHeight="1" x14ac:dyDescent="0.25">
      <c r="A41" s="57" t="s">
        <v>41</v>
      </c>
      <c r="B41" s="107">
        <v>1926.1120334978775</v>
      </c>
      <c r="C41" s="107">
        <v>2695.8116246745799</v>
      </c>
      <c r="D41" s="43">
        <v>3690</v>
      </c>
      <c r="E41" s="43">
        <v>3978.3520794537553</v>
      </c>
      <c r="F41" s="27">
        <f>E41*100/B41</f>
        <v>206.54832171049512</v>
      </c>
      <c r="G41" s="27">
        <f>E41*100/C41</f>
        <v>147.57529951426019</v>
      </c>
      <c r="H41" s="25">
        <f>E41*100/D41</f>
        <v>107.81441949739174</v>
      </c>
    </row>
    <row r="42" spans="1:11" ht="33" customHeight="1" x14ac:dyDescent="0.25">
      <c r="A42" s="57" t="s">
        <v>39</v>
      </c>
      <c r="B42" s="86">
        <v>103.267</v>
      </c>
      <c r="C42" s="86">
        <v>215.15600000000001</v>
      </c>
      <c r="D42" s="43">
        <v>479</v>
      </c>
      <c r="E42" s="43">
        <v>539.99300000000005</v>
      </c>
      <c r="F42" s="27">
        <f>E42*100/B42</f>
        <v>522.90954515963483</v>
      </c>
      <c r="G42" s="27">
        <f>E42*100/C42</f>
        <v>250.97743032962131</v>
      </c>
      <c r="H42" s="25">
        <f t="shared" si="1"/>
        <v>112.73340292275574</v>
      </c>
      <c r="J42" s="29"/>
    </row>
    <row r="43" spans="1:11" ht="16.5" x14ac:dyDescent="0.25">
      <c r="A43" s="57" t="s">
        <v>40</v>
      </c>
      <c r="B43" s="34" t="s">
        <v>24</v>
      </c>
      <c r="C43" s="43">
        <v>11.813047698892468</v>
      </c>
      <c r="D43" s="43">
        <v>23.3</v>
      </c>
      <c r="E43" s="43">
        <v>21.622823500155185</v>
      </c>
      <c r="F43" s="27" t="s">
        <v>24</v>
      </c>
      <c r="G43" s="27" t="s">
        <v>24</v>
      </c>
      <c r="H43" s="25">
        <f t="shared" si="1"/>
        <v>92.801817597232557</v>
      </c>
    </row>
    <row r="44" spans="1:11" ht="21.75" customHeight="1" x14ac:dyDescent="0.25">
      <c r="A44" s="92" t="s">
        <v>28</v>
      </c>
      <c r="B44" s="87">
        <v>494.90741054000006</v>
      </c>
      <c r="C44" s="87">
        <v>486.67777788000006</v>
      </c>
      <c r="D44" s="92">
        <v>551.29999999999995</v>
      </c>
      <c r="E44" s="92">
        <v>566.42130170999997</v>
      </c>
      <c r="F44" s="90">
        <f>E44*100/B44</f>
        <v>114.44995359676876</v>
      </c>
      <c r="G44" s="90">
        <f>E44*100/C44</f>
        <v>116.38528148488058</v>
      </c>
      <c r="H44" s="89">
        <f>E44*100/D44</f>
        <v>102.7428444966443</v>
      </c>
      <c r="J44" s="30"/>
    </row>
    <row r="45" spans="1:11" ht="16.5" x14ac:dyDescent="0.3">
      <c r="A45" s="246" t="s">
        <v>48</v>
      </c>
      <c r="B45" s="246"/>
      <c r="C45" s="246"/>
      <c r="D45" s="246"/>
      <c r="E45" s="246"/>
      <c r="F45" s="246"/>
      <c r="G45" s="246"/>
      <c r="H45" s="67"/>
    </row>
    <row r="46" spans="1:11" ht="33" customHeight="1" x14ac:dyDescent="0.25">
      <c r="A46" s="36" t="s">
        <v>38</v>
      </c>
      <c r="B46" s="86">
        <v>118.91356886</v>
      </c>
      <c r="C46" s="86">
        <v>96.636135850000002</v>
      </c>
      <c r="D46" s="43">
        <v>87.1</v>
      </c>
      <c r="E46" s="43">
        <v>87.379107099999999</v>
      </c>
      <c r="F46" s="43">
        <f>E46*100/B46</f>
        <v>73.481191370913834</v>
      </c>
      <c r="G46" s="43">
        <f>E46*100/C46</f>
        <v>90.420737885909574</v>
      </c>
      <c r="H46" s="66">
        <f t="shared" si="1"/>
        <v>100.32044443168772</v>
      </c>
    </row>
    <row r="47" spans="1:11" ht="32.25" customHeight="1" x14ac:dyDescent="0.25">
      <c r="A47" s="38" t="s">
        <v>25</v>
      </c>
      <c r="B47" s="235">
        <v>520.63</v>
      </c>
      <c r="C47" s="235">
        <v>453.26</v>
      </c>
      <c r="D47" s="40">
        <v>393.57</v>
      </c>
      <c r="E47" s="40">
        <v>386.64</v>
      </c>
      <c r="F47" s="39">
        <f>E47*100/B47</f>
        <v>74.263872615869232</v>
      </c>
      <c r="G47" s="39">
        <f>E47*100/C47</f>
        <v>85.302034152583502</v>
      </c>
      <c r="H47" s="69">
        <f t="shared" si="1"/>
        <v>98.23919506059913</v>
      </c>
    </row>
    <row r="48" spans="1:11" ht="25.5" customHeight="1" x14ac:dyDescent="0.25">
      <c r="A48" s="244" t="s">
        <v>79</v>
      </c>
      <c r="B48" s="245"/>
      <c r="C48" s="245"/>
      <c r="D48" s="244"/>
      <c r="E48" s="244"/>
      <c r="F48" s="244"/>
      <c r="G48" s="244"/>
    </row>
  </sheetData>
  <mergeCells count="14">
    <mergeCell ref="A2:H2"/>
    <mergeCell ref="A1:H1"/>
    <mergeCell ref="A10:G10"/>
    <mergeCell ref="A16:G16"/>
    <mergeCell ref="A8:G8"/>
    <mergeCell ref="A6:H6"/>
    <mergeCell ref="C3:D3"/>
    <mergeCell ref="A48:G48"/>
    <mergeCell ref="A45:G45"/>
    <mergeCell ref="A22:G22"/>
    <mergeCell ref="A33:G33"/>
    <mergeCell ref="A29:G29"/>
    <mergeCell ref="A39:G39"/>
    <mergeCell ref="A24:H24"/>
  </mergeCells>
  <pageMargins left="0.27083333333333331" right="6.25E-2" top="8.3333333333333329E-2" bottom="7.2916666666666671E-2" header="0.2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showRuler="0" showWhiteSpace="0" view="pageLayout" zoomScale="118" zoomScalePageLayoutView="118" workbookViewId="0">
      <selection activeCell="I21" sqref="I21"/>
    </sheetView>
  </sheetViews>
  <sheetFormatPr defaultRowHeight="15" x14ac:dyDescent="0.25"/>
  <cols>
    <col min="1" max="1" width="51.85546875" customWidth="1"/>
    <col min="2" max="2" width="12.140625" customWidth="1"/>
    <col min="3" max="4" width="11.5703125" customWidth="1"/>
    <col min="5" max="5" width="11.140625" customWidth="1"/>
    <col min="6" max="6" width="14.7109375" customWidth="1"/>
    <col min="7" max="7" width="15" customWidth="1"/>
    <col min="8" max="8" width="14.42578125" customWidth="1"/>
  </cols>
  <sheetData>
    <row r="1" spans="1:13" ht="19.5" customHeight="1" x14ac:dyDescent="0.3">
      <c r="A1" s="79" t="s">
        <v>33</v>
      </c>
      <c r="B1" s="79"/>
      <c r="C1" s="79"/>
      <c r="D1" s="79"/>
      <c r="E1" s="79"/>
      <c r="F1" s="79"/>
      <c r="G1" s="79"/>
      <c r="H1" s="79"/>
    </row>
    <row r="2" spans="1:13" ht="33.75" customHeight="1" x14ac:dyDescent="0.25">
      <c r="A2" s="257" t="s">
        <v>124</v>
      </c>
      <c r="B2" s="257"/>
      <c r="C2" s="257"/>
      <c r="D2" s="257"/>
      <c r="E2" s="257"/>
      <c r="F2" s="257"/>
      <c r="G2" s="257"/>
      <c r="H2" s="257"/>
    </row>
    <row r="3" spans="1:13" ht="124.5" customHeight="1" x14ac:dyDescent="0.3">
      <c r="A3" s="65"/>
      <c r="B3" s="63">
        <v>44316</v>
      </c>
      <c r="C3" s="63">
        <v>44681</v>
      </c>
      <c r="D3" s="63" t="s">
        <v>113</v>
      </c>
      <c r="E3" s="185">
        <v>45046</v>
      </c>
      <c r="F3" s="5" t="s">
        <v>125</v>
      </c>
      <c r="G3" s="5" t="s">
        <v>126</v>
      </c>
      <c r="H3" s="5" t="s">
        <v>127</v>
      </c>
    </row>
    <row r="4" spans="1:13" ht="20.25" customHeight="1" x14ac:dyDescent="0.25">
      <c r="A4" s="136" t="s">
        <v>5</v>
      </c>
      <c r="B4" s="268">
        <v>4309.7397651464125</v>
      </c>
      <c r="C4" s="268">
        <v>4061.7405171556552</v>
      </c>
      <c r="D4" s="268">
        <v>3969.6861616986098</v>
      </c>
      <c r="E4" s="268">
        <v>4023.7119114020607</v>
      </c>
      <c r="F4" s="45"/>
      <c r="G4" s="45"/>
      <c r="H4" s="125"/>
      <c r="J4" s="61"/>
    </row>
    <row r="5" spans="1:13" ht="16.5" x14ac:dyDescent="0.3">
      <c r="A5" s="8" t="s">
        <v>31</v>
      </c>
      <c r="B5" s="175">
        <v>100</v>
      </c>
      <c r="C5" s="175">
        <v>100</v>
      </c>
      <c r="D5" s="80">
        <v>100</v>
      </c>
      <c r="E5" s="182">
        <v>100</v>
      </c>
      <c r="F5" s="45"/>
      <c r="G5" s="45"/>
      <c r="H5" s="71"/>
    </row>
    <row r="6" spans="1:13" ht="16.5" x14ac:dyDescent="0.3">
      <c r="A6" s="2" t="s">
        <v>1</v>
      </c>
      <c r="B6" s="27"/>
      <c r="C6" s="27"/>
      <c r="D6" s="46"/>
      <c r="E6" s="183"/>
      <c r="F6" s="46"/>
      <c r="G6" s="46"/>
      <c r="H6" s="44"/>
    </row>
    <row r="7" spans="1:13" ht="16.5" x14ac:dyDescent="0.3">
      <c r="A7" s="2" t="s">
        <v>6</v>
      </c>
      <c r="B7" s="176">
        <v>24.515531419194776</v>
      </c>
      <c r="C7" s="176">
        <v>32.616056145499741</v>
      </c>
      <c r="D7" s="176">
        <v>41.563932522577936</v>
      </c>
      <c r="E7" s="176">
        <v>43.624723356162313</v>
      </c>
      <c r="F7" s="46">
        <f>E7-B7</f>
        <v>19.109191936967537</v>
      </c>
      <c r="G7" s="47">
        <f>E7-C7</f>
        <v>11.008667210662573</v>
      </c>
      <c r="H7" s="44">
        <f>E7-D7</f>
        <v>2.0607908335843774</v>
      </c>
      <c r="M7" s="236"/>
    </row>
    <row r="8" spans="1:13" ht="16.5" x14ac:dyDescent="0.3">
      <c r="A8" s="2" t="s">
        <v>2</v>
      </c>
      <c r="B8" s="176">
        <v>75.484468580805213</v>
      </c>
      <c r="C8" s="176">
        <v>67.383943854500259</v>
      </c>
      <c r="D8" s="176">
        <v>58.436067477422071</v>
      </c>
      <c r="E8" s="176">
        <v>56.37527664383768</v>
      </c>
      <c r="F8" s="47">
        <f>E8-B8</f>
        <v>-19.109191936967534</v>
      </c>
      <c r="G8" s="47">
        <f>E8-C8</f>
        <v>-11.00866721066258</v>
      </c>
      <c r="H8" s="72">
        <f>E8-D8</f>
        <v>-2.0607908335843916</v>
      </c>
      <c r="K8" s="193"/>
    </row>
    <row r="9" spans="1:13" ht="16.5" x14ac:dyDescent="0.3">
      <c r="A9" s="178" t="s">
        <v>32</v>
      </c>
      <c r="B9" s="177">
        <v>100</v>
      </c>
      <c r="C9" s="186">
        <v>100</v>
      </c>
      <c r="D9" s="186">
        <v>100</v>
      </c>
      <c r="E9" s="184">
        <v>100</v>
      </c>
      <c r="F9" s="179"/>
      <c r="G9" s="180"/>
      <c r="H9" s="181"/>
    </row>
    <row r="10" spans="1:13" ht="16.5" x14ac:dyDescent="0.3">
      <c r="A10" s="2" t="s">
        <v>1</v>
      </c>
      <c r="B10" s="27"/>
      <c r="C10" s="27"/>
      <c r="D10" s="27"/>
      <c r="E10" s="183"/>
      <c r="F10" s="46"/>
      <c r="G10" s="47"/>
      <c r="H10" s="44"/>
    </row>
    <row r="11" spans="1:13" ht="16.5" x14ac:dyDescent="0.3">
      <c r="A11" s="2" t="s">
        <v>7</v>
      </c>
      <c r="B11" s="176">
        <v>55.40967158759684</v>
      </c>
      <c r="C11" s="176">
        <v>48.696741256605698</v>
      </c>
      <c r="D11" s="176">
        <v>44.652938897866832</v>
      </c>
      <c r="E11" s="176">
        <v>43.270124682355465</v>
      </c>
      <c r="F11" s="93">
        <f>E11-B11</f>
        <v>-12.139546905241374</v>
      </c>
      <c r="G11" s="93">
        <f>E11-C11</f>
        <v>-5.4266165742502324</v>
      </c>
      <c r="H11" s="94">
        <f>E11-D11</f>
        <v>-1.3828142155113667</v>
      </c>
    </row>
    <row r="12" spans="1:13" ht="16.5" x14ac:dyDescent="0.3">
      <c r="A12" s="2" t="s">
        <v>8</v>
      </c>
      <c r="B12" s="176">
        <v>0</v>
      </c>
      <c r="C12" s="176">
        <v>0</v>
      </c>
      <c r="D12" s="176">
        <v>0</v>
      </c>
      <c r="E12" s="176">
        <v>0</v>
      </c>
      <c r="F12" s="176" t="s">
        <v>24</v>
      </c>
      <c r="G12" s="46" t="s">
        <v>24</v>
      </c>
      <c r="H12" s="44" t="s">
        <v>24</v>
      </c>
    </row>
    <row r="13" spans="1:13" ht="16.5" x14ac:dyDescent="0.3">
      <c r="A13" s="2" t="s">
        <v>9</v>
      </c>
      <c r="B13" s="176">
        <v>23.347302153540042</v>
      </c>
      <c r="C13" s="176">
        <v>31.560201583179442</v>
      </c>
      <c r="D13" s="176">
        <v>37.691911704167602</v>
      </c>
      <c r="E13" s="176">
        <v>39.63240179996707</v>
      </c>
      <c r="F13" s="46">
        <f>E13-B13</f>
        <v>16.285099646427028</v>
      </c>
      <c r="G13" s="47">
        <f>E13-C13</f>
        <v>8.0722002167876283</v>
      </c>
      <c r="H13" s="72">
        <f>E13-D13</f>
        <v>1.9404900957994684</v>
      </c>
    </row>
    <row r="14" spans="1:13" ht="16.5" x14ac:dyDescent="0.3">
      <c r="A14" s="2" t="s">
        <v>10</v>
      </c>
      <c r="B14" s="176">
        <v>21.14054559322209</v>
      </c>
      <c r="C14" s="176">
        <v>19.528697036399151</v>
      </c>
      <c r="D14" s="176">
        <v>17.3501751006253</v>
      </c>
      <c r="E14" s="176">
        <v>16.815816213945396</v>
      </c>
      <c r="F14" s="43">
        <f>E14-B14</f>
        <v>-4.3247293792766932</v>
      </c>
      <c r="G14" s="47">
        <f>E14-C14</f>
        <v>-2.7128808224537551</v>
      </c>
      <c r="H14" s="70">
        <f>E14-D14</f>
        <v>-0.53435888667990383</v>
      </c>
    </row>
    <row r="15" spans="1:13" ht="16.5" x14ac:dyDescent="0.3">
      <c r="A15" s="2" t="s">
        <v>11</v>
      </c>
      <c r="B15" s="176">
        <v>0.10248066564102752</v>
      </c>
      <c r="C15" s="176">
        <v>8.2535306908162312E-2</v>
      </c>
      <c r="D15" s="176">
        <v>7.407185056846434E-2</v>
      </c>
      <c r="E15" s="176">
        <v>7.3882774586238167E-2</v>
      </c>
      <c r="F15" s="93">
        <f>E15-B15</f>
        <v>-2.8597891054789354E-2</v>
      </c>
      <c r="G15" s="93">
        <f>E15-C15</f>
        <v>-8.6525323219241446E-3</v>
      </c>
      <c r="H15" s="95">
        <f>E15-D15</f>
        <v>-1.8907598222617228E-4</v>
      </c>
    </row>
    <row r="16" spans="1:13" ht="16.5" x14ac:dyDescent="0.3">
      <c r="A16" s="2" t="s">
        <v>12</v>
      </c>
      <c r="B16" s="176">
        <v>0</v>
      </c>
      <c r="C16" s="176">
        <v>0.13182481690754466</v>
      </c>
      <c r="D16" s="176">
        <v>0.23090244677179242</v>
      </c>
      <c r="E16" s="176">
        <v>0.20777452914582237</v>
      </c>
      <c r="F16" s="93" t="s">
        <v>24</v>
      </c>
      <c r="G16" s="93" t="s">
        <v>24</v>
      </c>
      <c r="H16" s="95">
        <f>E16-D16</f>
        <v>-2.3127917625970051E-2</v>
      </c>
    </row>
    <row r="17" spans="1:13" ht="30" customHeight="1" x14ac:dyDescent="0.25">
      <c r="A17" s="64" t="s">
        <v>13</v>
      </c>
      <c r="B17" s="175">
        <v>100</v>
      </c>
      <c r="C17" s="175">
        <v>100</v>
      </c>
      <c r="D17" s="80">
        <v>100</v>
      </c>
      <c r="E17" s="182">
        <v>100</v>
      </c>
      <c r="F17" s="45"/>
      <c r="G17" s="56"/>
      <c r="H17" s="71"/>
    </row>
    <row r="18" spans="1:13" ht="16.5" x14ac:dyDescent="0.3">
      <c r="A18" s="2" t="s">
        <v>1</v>
      </c>
      <c r="B18" s="176"/>
      <c r="C18" s="27"/>
      <c r="D18" s="176"/>
      <c r="E18" s="183"/>
      <c r="F18" s="46"/>
      <c r="G18" s="47"/>
      <c r="H18" s="44"/>
    </row>
    <row r="19" spans="1:13" ht="16.5" x14ac:dyDescent="0.3">
      <c r="A19" s="2" t="s">
        <v>14</v>
      </c>
      <c r="B19" s="176">
        <v>1.1108470489835613</v>
      </c>
      <c r="C19" s="176">
        <v>3.2753380146573838</v>
      </c>
      <c r="D19" s="176">
        <v>2.6244221773799201</v>
      </c>
      <c r="E19" s="176">
        <v>3.0116706083407099</v>
      </c>
      <c r="F19" s="43">
        <f>E19-B19</f>
        <v>1.9008235593571485</v>
      </c>
      <c r="G19" s="43">
        <f>E19-C19</f>
        <v>-0.26366740631667396</v>
      </c>
      <c r="H19" s="96">
        <f>E19-D21</f>
        <v>-81.316272631123894</v>
      </c>
      <c r="M19" s="187"/>
    </row>
    <row r="20" spans="1:13" ht="16.5" x14ac:dyDescent="0.3">
      <c r="A20" s="2" t="s">
        <v>15</v>
      </c>
      <c r="B20" s="176">
        <v>5.9392328991656447</v>
      </c>
      <c r="C20" s="176">
        <v>27.255542711827072</v>
      </c>
      <c r="D20" s="176">
        <v>13.0476345831554</v>
      </c>
      <c r="E20" s="176">
        <v>14.487999223457559</v>
      </c>
      <c r="F20" s="43">
        <f>E20-B20</f>
        <v>8.5487663242919147</v>
      </c>
      <c r="G20" s="43">
        <f>E20-C20</f>
        <v>-12.767543488369514</v>
      </c>
      <c r="H20" s="70">
        <f>E20-D20</f>
        <v>1.4403646403021586</v>
      </c>
    </row>
    <row r="21" spans="1:13" ht="16.5" x14ac:dyDescent="0.3">
      <c r="A21" s="2" t="s">
        <v>16</v>
      </c>
      <c r="B21" s="176">
        <v>92.949920051850796</v>
      </c>
      <c r="C21" s="176">
        <v>69.46911927351556</v>
      </c>
      <c r="D21" s="176">
        <v>84.327943239464602</v>
      </c>
      <c r="E21" s="176">
        <v>82.500330168201714</v>
      </c>
      <c r="F21" s="47">
        <f>E21-B21</f>
        <v>-10.449589883649082</v>
      </c>
      <c r="G21" s="47">
        <f>E21-C21</f>
        <v>13.031210894686154</v>
      </c>
      <c r="H21" s="70">
        <f>E21-D21</f>
        <v>-1.8276130712628884</v>
      </c>
    </row>
    <row r="22" spans="1:13" ht="16.5" x14ac:dyDescent="0.3">
      <c r="A22" s="8" t="s">
        <v>17</v>
      </c>
      <c r="B22" s="175">
        <v>100</v>
      </c>
      <c r="C22" s="175">
        <v>100</v>
      </c>
      <c r="D22" s="80">
        <v>100</v>
      </c>
      <c r="E22" s="182">
        <v>100</v>
      </c>
      <c r="F22" s="45"/>
      <c r="G22" s="56"/>
      <c r="H22" s="71"/>
      <c r="I22" s="61"/>
    </row>
    <row r="23" spans="1:13" ht="16.5" x14ac:dyDescent="0.3">
      <c r="A23" s="2" t="s">
        <v>1</v>
      </c>
      <c r="B23" s="27"/>
      <c r="C23" s="206"/>
      <c r="D23" s="46"/>
      <c r="E23" s="183"/>
      <c r="F23" s="46"/>
      <c r="G23" s="47"/>
      <c r="H23" s="44"/>
    </row>
    <row r="24" spans="1:13" ht="16.5" x14ac:dyDescent="0.3">
      <c r="A24" s="2" t="s">
        <v>18</v>
      </c>
      <c r="B24" s="206">
        <v>17.837698567243166</v>
      </c>
      <c r="C24" s="206">
        <v>17.239482231888243</v>
      </c>
      <c r="D24" s="206">
        <v>16.465865053197099</v>
      </c>
      <c r="E24" s="206">
        <v>16.13762763623804</v>
      </c>
      <c r="F24" s="47">
        <f>E24-B24</f>
        <v>-1.7000709310051256</v>
      </c>
      <c r="G24" s="47">
        <f>E24-C24</f>
        <v>-1.1018545956502024</v>
      </c>
      <c r="H24" s="72">
        <f>E24-D24</f>
        <v>-0.32823741695905895</v>
      </c>
    </row>
    <row r="25" spans="1:13" ht="16.5" x14ac:dyDescent="0.3">
      <c r="A25" s="2" t="s">
        <v>19</v>
      </c>
      <c r="B25" s="206">
        <v>82.162301432756834</v>
      </c>
      <c r="C25" s="206">
        <v>82.76051776811174</v>
      </c>
      <c r="D25" s="206">
        <v>83.534134946802908</v>
      </c>
      <c r="E25" s="206">
        <v>83.862372363761963</v>
      </c>
      <c r="F25" s="47">
        <f>E25-B25</f>
        <v>1.7000709310051292</v>
      </c>
      <c r="G25" s="43">
        <f>E25-C25</f>
        <v>1.1018545956502237</v>
      </c>
      <c r="H25" s="36">
        <f>E25-D25</f>
        <v>0.32823741695905539</v>
      </c>
    </row>
    <row r="26" spans="1:13" ht="22.5" customHeight="1" x14ac:dyDescent="0.25">
      <c r="A26" s="245" t="s">
        <v>79</v>
      </c>
      <c r="B26" s="245"/>
      <c r="C26" s="245"/>
      <c r="D26" s="245"/>
      <c r="E26" s="245"/>
      <c r="F26" s="245"/>
      <c r="G26" s="245"/>
      <c r="H26" s="245"/>
    </row>
  </sheetData>
  <mergeCells count="2">
    <mergeCell ref="A2:H2"/>
    <mergeCell ref="A26:H26"/>
  </mergeCells>
  <pageMargins left="0.2" right="0.2" top="0.2" bottom="0.22" header="0.21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showRowColHeaders="0" showRuler="0" view="pageLayout" topLeftCell="A7" zoomScale="136" zoomScalePageLayoutView="136" workbookViewId="0">
      <selection activeCell="E6" sqref="E6"/>
    </sheetView>
  </sheetViews>
  <sheetFormatPr defaultRowHeight="15" x14ac:dyDescent="0.25"/>
  <cols>
    <col min="1" max="1" width="62.5703125" customWidth="1"/>
    <col min="2" max="2" width="11.42578125" customWidth="1"/>
    <col min="3" max="4" width="10.42578125" customWidth="1"/>
    <col min="5" max="5" width="11.140625" customWidth="1"/>
    <col min="6" max="7" width="12" customWidth="1"/>
  </cols>
  <sheetData>
    <row r="1" spans="1:9" ht="17.25" customHeight="1" x14ac:dyDescent="0.3">
      <c r="A1" s="79" t="s">
        <v>61</v>
      </c>
      <c r="B1" s="79"/>
      <c r="C1" s="79"/>
      <c r="D1" s="79"/>
      <c r="E1" s="79"/>
      <c r="F1" s="79"/>
      <c r="G1" s="79"/>
    </row>
    <row r="2" spans="1:9" ht="17.25" customHeight="1" x14ac:dyDescent="0.25">
      <c r="A2" s="258" t="s">
        <v>114</v>
      </c>
      <c r="B2" s="258"/>
      <c r="C2" s="258"/>
      <c r="D2" s="258"/>
      <c r="E2" s="258"/>
      <c r="F2" s="258"/>
      <c r="G2" s="258"/>
      <c r="H2" s="258"/>
    </row>
    <row r="3" spans="1:9" ht="17.25" customHeight="1" x14ac:dyDescent="0.25">
      <c r="A3" s="59" t="s">
        <v>128</v>
      </c>
      <c r="B3" s="59"/>
      <c r="C3" s="59"/>
      <c r="D3" s="59"/>
      <c r="E3" s="59"/>
      <c r="F3" s="59"/>
      <c r="G3" s="59"/>
    </row>
    <row r="4" spans="1:9" ht="20.25" customHeight="1" x14ac:dyDescent="0.3">
      <c r="A4" s="7" t="s">
        <v>34</v>
      </c>
      <c r="B4" s="7"/>
      <c r="C4" s="7"/>
      <c r="D4" s="7"/>
      <c r="E4" s="7"/>
      <c r="F4" s="3"/>
      <c r="G4" s="3"/>
    </row>
    <row r="5" spans="1:9" ht="173.25" customHeight="1" x14ac:dyDescent="0.3">
      <c r="A5" s="1"/>
      <c r="B5" s="117">
        <v>44316</v>
      </c>
      <c r="C5" s="63">
        <v>44681</v>
      </c>
      <c r="D5" s="190" t="s">
        <v>113</v>
      </c>
      <c r="E5" s="117">
        <v>45046</v>
      </c>
      <c r="F5" s="5" t="s">
        <v>125</v>
      </c>
      <c r="G5" s="5" t="s">
        <v>126</v>
      </c>
      <c r="H5" s="5" t="s">
        <v>127</v>
      </c>
      <c r="I5" s="118"/>
    </row>
    <row r="6" spans="1:9" ht="42.75" customHeight="1" x14ac:dyDescent="0.3">
      <c r="A6" s="9" t="s">
        <v>20</v>
      </c>
      <c r="B6" s="208">
        <v>4.26</v>
      </c>
      <c r="C6" s="208">
        <v>5</v>
      </c>
      <c r="D6" s="207">
        <v>6.29</v>
      </c>
      <c r="E6" s="207">
        <v>6.52</v>
      </c>
      <c r="F6" s="209">
        <f>E6-B6</f>
        <v>2.2599999999999998</v>
      </c>
      <c r="G6" s="50">
        <f>E6-C6</f>
        <v>1.5199999999999996</v>
      </c>
      <c r="H6" s="50">
        <f>E6-D6</f>
        <v>0.22999999999999954</v>
      </c>
      <c r="I6" s="116"/>
    </row>
    <row r="7" spans="1:9" ht="34.5" customHeight="1" x14ac:dyDescent="0.25">
      <c r="A7" s="4" t="s">
        <v>49</v>
      </c>
      <c r="B7" s="210">
        <v>1.53</v>
      </c>
      <c r="C7" s="210">
        <v>1.58</v>
      </c>
      <c r="D7" s="211">
        <v>3.24</v>
      </c>
      <c r="E7" s="211">
        <v>3.38</v>
      </c>
      <c r="F7" s="212">
        <f>E7-B7</f>
        <v>1.8499999999999999</v>
      </c>
      <c r="G7" s="48">
        <f>E7-C7</f>
        <v>1.7999999999999998</v>
      </c>
      <c r="H7" s="72">
        <f>E7-D7</f>
        <v>0.13999999999999968</v>
      </c>
    </row>
    <row r="8" spans="1:9" ht="34.5" customHeight="1" x14ac:dyDescent="0.25">
      <c r="A8" s="4" t="s">
        <v>21</v>
      </c>
      <c r="B8" s="188">
        <v>10.1</v>
      </c>
      <c r="C8" s="188">
        <v>0</v>
      </c>
      <c r="D8" s="189"/>
      <c r="E8" s="189"/>
      <c r="F8" s="72" t="s">
        <v>24</v>
      </c>
      <c r="G8" s="48" t="s">
        <v>24</v>
      </c>
      <c r="H8" s="70" t="s">
        <v>24</v>
      </c>
    </row>
    <row r="9" spans="1:9" ht="35.25" customHeight="1" x14ac:dyDescent="0.25">
      <c r="A9" s="4" t="s">
        <v>22</v>
      </c>
      <c r="B9" s="188">
        <v>5</v>
      </c>
      <c r="C9" s="188">
        <v>10.32</v>
      </c>
      <c r="D9" s="189">
        <v>10.54</v>
      </c>
      <c r="E9" s="189">
        <v>10.65</v>
      </c>
      <c r="F9" s="51">
        <f>E9-B9</f>
        <v>5.65</v>
      </c>
      <c r="G9" s="48">
        <f>E9-C9</f>
        <v>0.33000000000000007</v>
      </c>
      <c r="H9" s="72">
        <f>E9-D9</f>
        <v>0.11000000000000121</v>
      </c>
    </row>
    <row r="10" spans="1:9" ht="35.25" customHeight="1" x14ac:dyDescent="0.25">
      <c r="A10" s="4" t="s">
        <v>23</v>
      </c>
      <c r="B10" s="188">
        <v>1</v>
      </c>
      <c r="C10" s="188">
        <v>5</v>
      </c>
      <c r="D10" s="189">
        <v>5</v>
      </c>
      <c r="E10" s="189">
        <v>5</v>
      </c>
      <c r="F10" s="51">
        <f>E10-B10</f>
        <v>4</v>
      </c>
      <c r="G10" s="48">
        <f>E10-C10</f>
        <v>0</v>
      </c>
      <c r="H10" s="70">
        <f>E10-D10</f>
        <v>0</v>
      </c>
    </row>
    <row r="11" spans="1:9" ht="35.25" customHeight="1" x14ac:dyDescent="0.25">
      <c r="A11" s="4" t="s">
        <v>59</v>
      </c>
      <c r="B11" s="188">
        <v>0</v>
      </c>
      <c r="C11" s="188">
        <v>1</v>
      </c>
      <c r="D11" s="189">
        <v>1</v>
      </c>
      <c r="E11" s="189">
        <v>1</v>
      </c>
      <c r="F11" s="51">
        <f>E11-B11</f>
        <v>1</v>
      </c>
      <c r="G11" s="48">
        <f>E11-C11</f>
        <v>0</v>
      </c>
      <c r="H11" s="70">
        <f>E11-D11</f>
        <v>0</v>
      </c>
    </row>
    <row r="12" spans="1:9" ht="33" customHeight="1" x14ac:dyDescent="0.25">
      <c r="A12" s="4" t="s">
        <v>60</v>
      </c>
      <c r="B12" s="188"/>
      <c r="C12" s="188">
        <v>0</v>
      </c>
      <c r="D12" s="189">
        <v>0</v>
      </c>
      <c r="E12" s="189">
        <v>0</v>
      </c>
      <c r="F12" s="48" t="s">
        <v>24</v>
      </c>
      <c r="G12" s="48" t="s">
        <v>24</v>
      </c>
      <c r="H12" s="70" t="s">
        <v>24</v>
      </c>
    </row>
    <row r="14" spans="1:9" ht="29.25" customHeight="1" x14ac:dyDescent="0.25">
      <c r="A14" s="245" t="s">
        <v>79</v>
      </c>
      <c r="B14" s="245"/>
      <c r="C14" s="245"/>
      <c r="D14" s="245"/>
      <c r="E14" s="245"/>
      <c r="F14" s="245"/>
      <c r="G14" s="245"/>
      <c r="H14" s="245"/>
    </row>
  </sheetData>
  <mergeCells count="2">
    <mergeCell ref="A14:H14"/>
    <mergeCell ref="A2:H2"/>
  </mergeCells>
  <pageMargins left="0.2" right="5.2083333333333336E-2" top="0.23" bottom="0.27" header="0.2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showRuler="0" topLeftCell="A2" zoomScaleNormal="100" zoomScaleSheetLayoutView="95" zoomScalePageLayoutView="66" workbookViewId="0">
      <selection activeCell="B8" sqref="B8"/>
    </sheetView>
  </sheetViews>
  <sheetFormatPr defaultRowHeight="15" x14ac:dyDescent="0.25"/>
  <cols>
    <col min="1" max="1" width="37.42578125" customWidth="1"/>
    <col min="2" max="2" width="13.85546875" customWidth="1"/>
    <col min="3" max="3" width="12.7109375" customWidth="1"/>
    <col min="4" max="6" width="11.7109375" customWidth="1"/>
    <col min="7" max="7" width="14.5703125" customWidth="1"/>
    <col min="8" max="8" width="13.7109375" customWidth="1"/>
    <col min="13" max="13" width="10.5703125" bestFit="1" customWidth="1"/>
  </cols>
  <sheetData>
    <row r="1" spans="1:16" hidden="1" x14ac:dyDescent="0.25"/>
    <row r="2" spans="1:16" ht="19.5" customHeight="1" x14ac:dyDescent="0.25">
      <c r="A2" s="260"/>
      <c r="B2" s="260"/>
      <c r="C2" s="260"/>
      <c r="D2" s="260"/>
      <c r="E2" s="260"/>
      <c r="F2" s="260"/>
      <c r="G2" s="260"/>
      <c r="H2" s="260"/>
    </row>
    <row r="3" spans="1:16" ht="42" customHeight="1" x14ac:dyDescent="0.25">
      <c r="A3" s="259" t="s">
        <v>129</v>
      </c>
      <c r="B3" s="259"/>
      <c r="C3" s="259"/>
      <c r="D3" s="259"/>
      <c r="E3" s="259"/>
      <c r="F3" s="259"/>
      <c r="G3" s="259"/>
      <c r="H3" s="259"/>
    </row>
    <row r="4" spans="1:16" ht="7.5" customHeight="1" x14ac:dyDescent="0.25">
      <c r="A4" s="259"/>
      <c r="B4" s="259"/>
      <c r="C4" s="259"/>
      <c r="D4" s="259"/>
      <c r="E4" s="259"/>
      <c r="F4" s="259"/>
      <c r="G4" s="259"/>
      <c r="H4" s="259"/>
    </row>
    <row r="5" spans="1:16" ht="16.5" x14ac:dyDescent="0.25">
      <c r="A5" s="10"/>
      <c r="B5" s="10"/>
      <c r="C5" s="10"/>
      <c r="D5" s="10"/>
      <c r="E5" s="10"/>
      <c r="F5" s="10"/>
      <c r="G5" s="10"/>
      <c r="H5" s="10"/>
    </row>
    <row r="6" spans="1:16" ht="4.5" customHeight="1" x14ac:dyDescent="0.25"/>
    <row r="7" spans="1:16" ht="181.5" customHeight="1" x14ac:dyDescent="0.25">
      <c r="A7" s="5"/>
      <c r="B7" s="5" t="s">
        <v>130</v>
      </c>
      <c r="C7" s="5" t="s">
        <v>131</v>
      </c>
      <c r="D7" s="5" t="s">
        <v>118</v>
      </c>
      <c r="E7" s="192" t="s">
        <v>132</v>
      </c>
      <c r="F7" s="5" t="s">
        <v>133</v>
      </c>
      <c r="G7" s="5" t="s">
        <v>134</v>
      </c>
      <c r="H7" s="5" t="s">
        <v>135</v>
      </c>
      <c r="I7" s="5" t="s">
        <v>136</v>
      </c>
    </row>
    <row r="8" spans="1:16" ht="38.25" customHeight="1" x14ac:dyDescent="0.25">
      <c r="A8" s="11" t="s">
        <v>35</v>
      </c>
      <c r="B8" s="52">
        <v>2.2799999999999998</v>
      </c>
      <c r="C8" s="191">
        <v>15.56</v>
      </c>
      <c r="D8" s="191">
        <v>5.1702587400000004</v>
      </c>
      <c r="E8" s="237">
        <v>12.2</v>
      </c>
      <c r="F8" s="25">
        <v>34.409999999999997</v>
      </c>
      <c r="G8" s="25">
        <f>F8*100/B8</f>
        <v>1509.2105263157894</v>
      </c>
      <c r="H8" s="25">
        <f>F8*100/C8</f>
        <v>221.14395886889457</v>
      </c>
      <c r="I8" s="25">
        <f>E8*100/D8</f>
        <v>235.96497996539335</v>
      </c>
      <c r="J8" s="60"/>
      <c r="K8" s="60"/>
      <c r="M8" s="30"/>
      <c r="O8" s="60"/>
      <c r="P8" s="236"/>
    </row>
    <row r="9" spans="1:16" ht="36.75" customHeight="1" x14ac:dyDescent="0.25">
      <c r="A9" s="11" t="s">
        <v>36</v>
      </c>
      <c r="B9" s="52">
        <v>9.4</v>
      </c>
      <c r="C9" s="53">
        <v>69.16</v>
      </c>
      <c r="D9" s="53">
        <v>16.527241709999998</v>
      </c>
      <c r="E9" s="237">
        <v>28</v>
      </c>
      <c r="F9" s="25">
        <v>80.44</v>
      </c>
      <c r="G9" s="25">
        <f>F9*100/B9</f>
        <v>855.74468085106378</v>
      </c>
      <c r="H9" s="25">
        <f>F9*100/C9</f>
        <v>116.31000578369</v>
      </c>
      <c r="I9" s="25">
        <f>E9*100/D9</f>
        <v>169.41725964507603</v>
      </c>
      <c r="J9" s="61"/>
      <c r="K9" s="60"/>
    </row>
    <row r="10" spans="1:16" ht="42" customHeight="1" x14ac:dyDescent="0.25">
      <c r="A10" s="11" t="s">
        <v>37</v>
      </c>
      <c r="B10" s="52">
        <v>46.62</v>
      </c>
      <c r="C10" s="53">
        <v>93.42</v>
      </c>
      <c r="D10" s="53">
        <v>2.3460342499999993</v>
      </c>
      <c r="E10" s="238">
        <v>24.33</v>
      </c>
      <c r="F10" s="25">
        <v>36.619999999999997</v>
      </c>
      <c r="G10" s="25">
        <f>F10*100/B10</f>
        <v>78.549978549978547</v>
      </c>
      <c r="H10" s="25">
        <f>F10*100/C10</f>
        <v>39.199314921858267</v>
      </c>
      <c r="I10" s="25">
        <f>E10*100/D10</f>
        <v>1037.0692584731023</v>
      </c>
      <c r="J10" s="60"/>
      <c r="K10" s="60"/>
    </row>
    <row r="12" spans="1:16" ht="39.75" customHeight="1" x14ac:dyDescent="0.25">
      <c r="A12" s="261" t="s">
        <v>79</v>
      </c>
      <c r="B12" s="261"/>
      <c r="C12" s="261"/>
      <c r="D12" s="261"/>
      <c r="E12" s="261"/>
      <c r="F12" s="261"/>
      <c r="G12" s="261"/>
      <c r="H12" s="261"/>
    </row>
    <row r="14" spans="1:16" x14ac:dyDescent="0.25">
      <c r="D14" s="60"/>
      <c r="E14" s="60"/>
      <c r="F14" s="60"/>
      <c r="G14" s="60"/>
    </row>
    <row r="15" spans="1:16" x14ac:dyDescent="0.25">
      <c r="H15" s="60"/>
    </row>
    <row r="16" spans="1:16" x14ac:dyDescent="0.25">
      <c r="H16" s="61"/>
    </row>
    <row r="17" spans="8:8" x14ac:dyDescent="0.25">
      <c r="H17" s="60"/>
    </row>
  </sheetData>
  <mergeCells count="4">
    <mergeCell ref="A4:H4"/>
    <mergeCell ref="A2:H2"/>
    <mergeCell ref="A3:H3"/>
    <mergeCell ref="A12:H12"/>
  </mergeCells>
  <pageMargins left="0.22" right="2.0833333333333332E-2" top="0.3" bottom="0.28000000000000003" header="0.3" footer="0.3"/>
  <pageSetup paperSize="9" orientation="landscape" r:id="rId1"/>
  <headerFooter>
    <oddHeader>&amp;C&amp;"GHEA Grapalat,Bold"ՏԵՂԵԿԱՆՔ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showRuler="0" showWhiteSpace="0" view="pageLayout" workbookViewId="0">
      <selection activeCell="B13" sqref="B13"/>
    </sheetView>
  </sheetViews>
  <sheetFormatPr defaultRowHeight="15" x14ac:dyDescent="0.25"/>
  <cols>
    <col min="1" max="1" width="60" customWidth="1"/>
    <col min="2" max="2" width="16.28515625" customWidth="1"/>
    <col min="3" max="4" width="16.140625" customWidth="1"/>
    <col min="5" max="5" width="18.5703125" customWidth="1"/>
  </cols>
  <sheetData>
    <row r="2" spans="1:10" ht="16.5" x14ac:dyDescent="0.3">
      <c r="A2" s="263" t="s">
        <v>57</v>
      </c>
      <c r="B2" s="263"/>
      <c r="C2" s="263"/>
      <c r="D2" s="263"/>
      <c r="E2" s="263"/>
    </row>
    <row r="3" spans="1:10" ht="36.75" customHeight="1" x14ac:dyDescent="0.25">
      <c r="A3" s="262" t="s">
        <v>137</v>
      </c>
      <c r="B3" s="262"/>
      <c r="C3" s="262"/>
      <c r="D3" s="262"/>
      <c r="E3" s="262"/>
    </row>
    <row r="4" spans="1:10" ht="21" customHeight="1" x14ac:dyDescent="0.3">
      <c r="A4" s="264"/>
      <c r="B4" s="264"/>
      <c r="C4" s="264"/>
      <c r="D4" s="264"/>
      <c r="E4" s="264"/>
    </row>
    <row r="6" spans="1:10" ht="124.5" customHeight="1" x14ac:dyDescent="0.3">
      <c r="A6" s="119"/>
      <c r="B6" s="63">
        <v>44316</v>
      </c>
      <c r="C6" s="63">
        <v>44681</v>
      </c>
      <c r="D6" s="185" t="s">
        <v>138</v>
      </c>
      <c r="E6" s="5" t="s">
        <v>115</v>
      </c>
      <c r="H6" s="204"/>
    </row>
    <row r="7" spans="1:10" ht="21.75" customHeight="1" x14ac:dyDescent="0.25">
      <c r="A7" s="135" t="s">
        <v>51</v>
      </c>
      <c r="B7" s="26"/>
      <c r="C7" s="97"/>
      <c r="D7" s="205"/>
      <c r="E7" s="16"/>
    </row>
    <row r="8" spans="1:10" ht="38.25" customHeight="1" x14ac:dyDescent="0.25">
      <c r="A8" s="137" t="s">
        <v>110</v>
      </c>
      <c r="B8" s="173">
        <v>8.92</v>
      </c>
      <c r="C8" s="173">
        <v>8.32</v>
      </c>
      <c r="D8" s="216">
        <v>7.43</v>
      </c>
      <c r="E8" s="49" t="s">
        <v>116</v>
      </c>
      <c r="F8" s="60"/>
      <c r="G8" s="60"/>
      <c r="H8" s="60"/>
      <c r="J8" s="60"/>
    </row>
    <row r="9" spans="1:10" ht="57" customHeight="1" x14ac:dyDescent="0.25">
      <c r="A9" s="137" t="s">
        <v>108</v>
      </c>
      <c r="B9" s="173">
        <v>12.45</v>
      </c>
      <c r="C9" s="216">
        <v>10.050000000000001</v>
      </c>
      <c r="D9" s="216">
        <v>13.17</v>
      </c>
      <c r="E9" s="138" t="s">
        <v>52</v>
      </c>
      <c r="F9" s="60"/>
      <c r="G9" s="60"/>
      <c r="H9" s="60"/>
      <c r="J9" s="60"/>
    </row>
    <row r="10" spans="1:10" ht="17.25" x14ac:dyDescent="0.25">
      <c r="A10" s="139" t="s">
        <v>53</v>
      </c>
      <c r="B10" s="213"/>
      <c r="C10" s="214"/>
      <c r="D10" s="215"/>
      <c r="E10" s="16"/>
      <c r="F10" s="60"/>
      <c r="H10" s="60"/>
      <c r="J10" s="60"/>
    </row>
    <row r="11" spans="1:10" ht="38.25" customHeight="1" x14ac:dyDescent="0.25">
      <c r="A11" s="137" t="s">
        <v>54</v>
      </c>
      <c r="B11" s="216">
        <v>82.16</v>
      </c>
      <c r="C11" s="216">
        <v>82.76051776811174</v>
      </c>
      <c r="D11" s="216">
        <v>83.86</v>
      </c>
      <c r="E11" s="138" t="s">
        <v>55</v>
      </c>
      <c r="F11" s="60"/>
      <c r="G11" s="60"/>
      <c r="H11" s="60"/>
      <c r="I11" s="60"/>
      <c r="J11" s="60"/>
    </row>
    <row r="12" spans="1:10" ht="17.25" x14ac:dyDescent="0.25">
      <c r="A12" s="139" t="s">
        <v>56</v>
      </c>
      <c r="B12" s="213"/>
      <c r="C12" s="214"/>
      <c r="D12" s="215"/>
      <c r="E12" s="66"/>
      <c r="G12" s="60"/>
      <c r="H12" s="60"/>
    </row>
    <row r="13" spans="1:10" ht="24.75" customHeight="1" x14ac:dyDescent="0.25">
      <c r="A13" s="137" t="s">
        <v>58</v>
      </c>
      <c r="B13" s="216">
        <v>29.393985913807334</v>
      </c>
      <c r="C13" s="216">
        <v>32.616056145499741</v>
      </c>
      <c r="D13" s="216">
        <v>43.624723356162313</v>
      </c>
      <c r="E13" s="138" t="s">
        <v>117</v>
      </c>
      <c r="G13" s="60"/>
      <c r="H13" s="60"/>
    </row>
    <row r="14" spans="1:10" x14ac:dyDescent="0.25">
      <c r="B14" s="23"/>
      <c r="C14" s="23"/>
      <c r="D14" s="193"/>
    </row>
    <row r="15" spans="1:10" ht="24.75" customHeight="1" x14ac:dyDescent="0.25">
      <c r="A15" s="244" t="s">
        <v>79</v>
      </c>
      <c r="B15" s="244"/>
      <c r="C15" s="244"/>
      <c r="D15" s="244"/>
      <c r="E15" s="244"/>
      <c r="F15" s="28"/>
      <c r="G15" s="28"/>
      <c r="H15" s="28"/>
    </row>
    <row r="16" spans="1:10" x14ac:dyDescent="0.25">
      <c r="C16" s="60"/>
      <c r="D16" s="60"/>
    </row>
  </sheetData>
  <mergeCells count="4">
    <mergeCell ref="A3:E3"/>
    <mergeCell ref="A2:E2"/>
    <mergeCell ref="A15:E15"/>
    <mergeCell ref="A4:E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="93" zoomScaleNormal="93" workbookViewId="0">
      <selection activeCell="E14" sqref="E14"/>
    </sheetView>
  </sheetViews>
  <sheetFormatPr defaultRowHeight="15" x14ac:dyDescent="0.25"/>
  <cols>
    <col min="1" max="1" width="72.7109375" customWidth="1"/>
    <col min="2" max="2" width="17" customWidth="1"/>
    <col min="3" max="4" width="17.85546875" customWidth="1"/>
    <col min="5" max="5" width="17.28515625" customWidth="1"/>
  </cols>
  <sheetData>
    <row r="1" spans="1:10" ht="17.25" x14ac:dyDescent="0.3">
      <c r="A1" s="265" t="s">
        <v>57</v>
      </c>
      <c r="B1" s="265"/>
      <c r="C1" s="265"/>
      <c r="D1" s="265"/>
      <c r="E1" s="265"/>
    </row>
    <row r="2" spans="1:10" ht="32.25" customHeight="1" x14ac:dyDescent="0.25">
      <c r="A2" s="266" t="s">
        <v>139</v>
      </c>
      <c r="B2" s="266"/>
      <c r="C2" s="266"/>
      <c r="D2" s="266"/>
      <c r="E2" s="266"/>
    </row>
    <row r="3" spans="1:10" ht="15.75" customHeight="1" x14ac:dyDescent="0.25">
      <c r="B3" s="13" t="s">
        <v>62</v>
      </c>
    </row>
    <row r="4" spans="1:10" ht="53.25" customHeight="1" x14ac:dyDescent="0.3">
      <c r="A4" s="2"/>
      <c r="B4" s="140" t="s">
        <v>140</v>
      </c>
      <c r="C4" s="140" t="s">
        <v>141</v>
      </c>
      <c r="D4" s="140" t="s">
        <v>142</v>
      </c>
      <c r="E4" s="141" t="s">
        <v>143</v>
      </c>
    </row>
    <row r="5" spans="1:10" ht="34.5" customHeight="1" x14ac:dyDescent="0.25">
      <c r="A5" s="154" t="s">
        <v>63</v>
      </c>
      <c r="B5" s="150">
        <v>407</v>
      </c>
      <c r="C5" s="171">
        <v>66.489999999999995</v>
      </c>
      <c r="D5" s="171">
        <v>73.809932770741</v>
      </c>
      <c r="E5" s="196">
        <v>100</v>
      </c>
      <c r="F5" s="29"/>
      <c r="G5" s="30"/>
      <c r="H5" s="30"/>
      <c r="I5" s="30"/>
    </row>
    <row r="6" spans="1:10" ht="18" customHeight="1" x14ac:dyDescent="0.25">
      <c r="A6" s="15" t="s">
        <v>64</v>
      </c>
      <c r="B6" s="142"/>
      <c r="C6" s="73"/>
      <c r="D6" s="110"/>
      <c r="E6" s="75"/>
    </row>
    <row r="7" spans="1:10" ht="19.5" customHeight="1" x14ac:dyDescent="0.25">
      <c r="A7" s="155" t="s">
        <v>65</v>
      </c>
      <c r="B7" s="143">
        <v>54.7</v>
      </c>
      <c r="C7" s="150">
        <v>54.52</v>
      </c>
      <c r="D7" s="150">
        <v>91.27380304030001</v>
      </c>
      <c r="E7" s="197">
        <v>123.66</v>
      </c>
      <c r="J7" s="77"/>
    </row>
    <row r="8" spans="1:10" ht="16.5" customHeight="1" x14ac:dyDescent="0.25">
      <c r="A8" s="156" t="s">
        <v>64</v>
      </c>
      <c r="B8" s="142"/>
      <c r="C8" s="73"/>
      <c r="D8" s="110"/>
      <c r="E8" s="75"/>
    </row>
    <row r="9" spans="1:10" ht="33" x14ac:dyDescent="0.25">
      <c r="A9" s="157" t="s">
        <v>66</v>
      </c>
      <c r="B9" s="144">
        <v>54.7</v>
      </c>
      <c r="C9" s="151">
        <v>54.52</v>
      </c>
      <c r="D9" s="151">
        <v>91.27380304030001</v>
      </c>
      <c r="E9" s="100"/>
      <c r="H9" s="30"/>
    </row>
    <row r="10" spans="1:10" ht="17.25" x14ac:dyDescent="0.25">
      <c r="A10" s="156" t="s">
        <v>67</v>
      </c>
      <c r="B10" s="142"/>
      <c r="C10" s="73"/>
      <c r="D10" s="110"/>
      <c r="E10" s="110"/>
    </row>
    <row r="11" spans="1:10" ht="17.25" x14ac:dyDescent="0.25">
      <c r="A11" s="158" t="s">
        <v>68</v>
      </c>
      <c r="B11" s="144">
        <v>158.1</v>
      </c>
      <c r="C11" s="74">
        <v>153.81</v>
      </c>
      <c r="D11" s="74">
        <v>131.33682160910001</v>
      </c>
      <c r="E11" s="198"/>
    </row>
    <row r="12" spans="1:10" ht="17.25" x14ac:dyDescent="0.25">
      <c r="A12" s="158" t="s">
        <v>69</v>
      </c>
      <c r="B12" s="146">
        <v>-103.4</v>
      </c>
      <c r="C12" s="146">
        <v>-99.3</v>
      </c>
      <c r="D12" s="146">
        <v>-40.063018568800004</v>
      </c>
      <c r="E12" s="198"/>
    </row>
    <row r="13" spans="1:10" ht="17.25" x14ac:dyDescent="0.25">
      <c r="A13" s="159" t="s">
        <v>70</v>
      </c>
      <c r="B13" s="145"/>
      <c r="C13" s="148"/>
      <c r="D13" s="195"/>
      <c r="E13" s="112"/>
      <c r="I13" s="30"/>
    </row>
    <row r="14" spans="1:10" ht="16.5" x14ac:dyDescent="0.25">
      <c r="A14" s="155" t="s">
        <v>71</v>
      </c>
      <c r="B14" s="146">
        <v>352.2</v>
      </c>
      <c r="C14" s="146">
        <v>11.97</v>
      </c>
      <c r="D14" s="146">
        <v>-17.463870269559003</v>
      </c>
      <c r="E14" s="146">
        <v>-23.66</v>
      </c>
    </row>
    <row r="15" spans="1:10" ht="16.5" x14ac:dyDescent="0.25">
      <c r="A15" s="156" t="s">
        <v>64</v>
      </c>
      <c r="B15" s="147"/>
      <c r="C15" s="147"/>
      <c r="D15" s="73"/>
      <c r="E15" s="75"/>
    </row>
    <row r="16" spans="1:10" ht="16.5" x14ac:dyDescent="0.25">
      <c r="A16" s="157" t="s">
        <v>72</v>
      </c>
      <c r="B16" s="146">
        <v>-26.44</v>
      </c>
      <c r="C16" s="146">
        <v>11.97</v>
      </c>
      <c r="D16" s="146">
        <v>-17.463870269559003</v>
      </c>
      <c r="E16" s="100"/>
    </row>
    <row r="17" spans="1:8" ht="17.25" x14ac:dyDescent="0.25">
      <c r="A17" s="156" t="s">
        <v>67</v>
      </c>
      <c r="B17" s="73"/>
      <c r="C17" s="147"/>
      <c r="D17" s="110"/>
      <c r="E17" s="112"/>
    </row>
    <row r="18" spans="1:8" ht="17.25" x14ac:dyDescent="0.25">
      <c r="A18" s="158" t="s">
        <v>73</v>
      </c>
      <c r="B18" s="74">
        <v>11.3</v>
      </c>
      <c r="C18" s="152">
        <v>45.47</v>
      </c>
      <c r="D18" s="152">
        <v>14.237136056640999</v>
      </c>
      <c r="E18" s="198"/>
    </row>
    <row r="19" spans="1:8" ht="17.25" x14ac:dyDescent="0.25">
      <c r="A19" s="156" t="s">
        <v>64</v>
      </c>
      <c r="B19" s="73"/>
      <c r="C19" s="147"/>
      <c r="D19" s="110"/>
      <c r="E19" s="112"/>
      <c r="G19" s="81"/>
      <c r="H19" s="104"/>
    </row>
    <row r="20" spans="1:8" ht="17.25" x14ac:dyDescent="0.25">
      <c r="A20" s="160" t="s">
        <v>74</v>
      </c>
      <c r="B20" s="74">
        <v>11.3</v>
      </c>
      <c r="C20" s="152">
        <v>10.77</v>
      </c>
      <c r="D20" s="152">
        <v>14.237136056640999</v>
      </c>
      <c r="E20" s="198"/>
    </row>
    <row r="21" spans="1:8" ht="17.25" x14ac:dyDescent="0.25">
      <c r="A21" s="160" t="s">
        <v>75</v>
      </c>
      <c r="B21" s="73" t="s">
        <v>24</v>
      </c>
      <c r="C21" s="148">
        <v>34.700000000000003</v>
      </c>
      <c r="D21" s="112"/>
      <c r="E21" s="112"/>
    </row>
    <row r="22" spans="1:8" ht="17.25" x14ac:dyDescent="0.25">
      <c r="A22" s="158" t="s">
        <v>76</v>
      </c>
      <c r="B22" s="146">
        <v>-37.700000000000003</v>
      </c>
      <c r="C22" s="146">
        <v>-33.5</v>
      </c>
      <c r="D22" s="146">
        <v>-31.701006326200002</v>
      </c>
      <c r="E22" s="198"/>
    </row>
    <row r="23" spans="1:8" ht="33" x14ac:dyDescent="0.25">
      <c r="A23" s="157" t="s">
        <v>77</v>
      </c>
      <c r="B23" s="172">
        <v>378.7</v>
      </c>
      <c r="C23" s="75" t="s">
        <v>24</v>
      </c>
      <c r="D23" s="113" t="s">
        <v>24</v>
      </c>
      <c r="E23" s="198"/>
    </row>
    <row r="24" spans="1:8" ht="16.5" customHeight="1" x14ac:dyDescent="0.25">
      <c r="A24" s="156" t="s">
        <v>67</v>
      </c>
      <c r="B24" s="147"/>
      <c r="C24" s="73"/>
      <c r="D24" s="109"/>
      <c r="E24" s="110"/>
    </row>
    <row r="25" spans="1:8" ht="17.25" x14ac:dyDescent="0.25">
      <c r="A25" s="158" t="s">
        <v>68</v>
      </c>
      <c r="B25" s="148">
        <v>378.7</v>
      </c>
      <c r="C25" s="75" t="s">
        <v>24</v>
      </c>
      <c r="D25" s="111" t="s">
        <v>24</v>
      </c>
      <c r="E25" s="198"/>
    </row>
    <row r="26" spans="1:8" ht="17.25" x14ac:dyDescent="0.25">
      <c r="A26" s="161" t="s">
        <v>69</v>
      </c>
      <c r="B26" s="149" t="s">
        <v>24</v>
      </c>
      <c r="C26" s="153" t="s">
        <v>24</v>
      </c>
      <c r="D26" s="114" t="s">
        <v>24</v>
      </c>
      <c r="E26" s="198"/>
    </row>
    <row r="27" spans="1:8" ht="16.5" x14ac:dyDescent="0.25">
      <c r="A27" s="162" t="s">
        <v>78</v>
      </c>
    </row>
    <row r="28" spans="1:8" ht="33" customHeight="1" x14ac:dyDescent="0.25">
      <c r="A28" s="261" t="s">
        <v>79</v>
      </c>
      <c r="B28" s="261"/>
      <c r="C28" s="261"/>
      <c r="D28" s="261"/>
      <c r="E28" s="261"/>
    </row>
  </sheetData>
  <mergeCells count="3">
    <mergeCell ref="A1:E1"/>
    <mergeCell ref="A2:E2"/>
    <mergeCell ref="A28:E28"/>
  </mergeCells>
  <pageMargins left="0.2" right="0.23" top="0.31" bottom="0.27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F21" sqref="F21"/>
    </sheetView>
  </sheetViews>
  <sheetFormatPr defaultRowHeight="15" x14ac:dyDescent="0.25"/>
  <cols>
    <col min="1" max="1" width="61" customWidth="1"/>
    <col min="2" max="2" width="15.85546875" customWidth="1"/>
    <col min="3" max="3" width="15.5703125" customWidth="1"/>
    <col min="4" max="4" width="15" customWidth="1"/>
    <col min="5" max="5" width="15.7109375" customWidth="1"/>
  </cols>
  <sheetData>
    <row r="1" spans="1:11" ht="16.5" x14ac:dyDescent="0.25">
      <c r="A1" s="259" t="s">
        <v>57</v>
      </c>
      <c r="B1" s="259"/>
      <c r="C1" s="259"/>
      <c r="D1" s="259"/>
      <c r="E1" s="259"/>
    </row>
    <row r="2" spans="1:11" ht="36.75" customHeight="1" x14ac:dyDescent="0.25">
      <c r="A2" s="266" t="s">
        <v>144</v>
      </c>
      <c r="B2" s="266"/>
      <c r="C2" s="266"/>
      <c r="D2" s="266"/>
      <c r="E2" s="266"/>
    </row>
    <row r="3" spans="1:11" ht="16.5" x14ac:dyDescent="0.3">
      <c r="C3" s="168" t="s">
        <v>62</v>
      </c>
      <c r="D3" s="13"/>
    </row>
    <row r="5" spans="1:11" ht="33" x14ac:dyDescent="0.3">
      <c r="A5" s="2"/>
      <c r="B5" s="140" t="s">
        <v>140</v>
      </c>
      <c r="C5" s="140" t="s">
        <v>141</v>
      </c>
      <c r="D5" s="140" t="s">
        <v>142</v>
      </c>
      <c r="E5" s="141" t="s">
        <v>143</v>
      </c>
      <c r="G5" s="60"/>
    </row>
    <row r="6" spans="1:11" ht="16.5" x14ac:dyDescent="0.25">
      <c r="A6" s="163" t="s">
        <v>80</v>
      </c>
      <c r="B6" s="98">
        <v>76.84</v>
      </c>
      <c r="C6" s="98">
        <v>87.9</v>
      </c>
      <c r="D6" s="98">
        <v>43.123778233600007</v>
      </c>
      <c r="E6" s="99">
        <v>100</v>
      </c>
      <c r="F6" s="60"/>
      <c r="G6" s="30"/>
      <c r="H6" s="60"/>
    </row>
    <row r="7" spans="1:11" ht="16.5" x14ac:dyDescent="0.25">
      <c r="A7" s="164" t="s">
        <v>64</v>
      </c>
      <c r="B7" s="73"/>
      <c r="C7" s="75"/>
      <c r="D7" s="75"/>
      <c r="E7" s="75"/>
      <c r="G7" s="60"/>
      <c r="H7" s="60"/>
    </row>
    <row r="8" spans="1:11" ht="16.5" x14ac:dyDescent="0.25">
      <c r="A8" s="165" t="s">
        <v>81</v>
      </c>
      <c r="B8" s="74">
        <v>52.76</v>
      </c>
      <c r="C8" s="74">
        <v>60.15</v>
      </c>
      <c r="D8" s="74">
        <v>13.374305642400001</v>
      </c>
      <c r="E8" s="74">
        <v>31.013761294179403</v>
      </c>
      <c r="F8" s="60"/>
      <c r="G8" s="60"/>
    </row>
    <row r="9" spans="1:11" ht="16.5" x14ac:dyDescent="0.3">
      <c r="A9" s="164" t="s">
        <v>64</v>
      </c>
      <c r="B9" s="73"/>
      <c r="C9" s="75"/>
      <c r="D9" s="75"/>
      <c r="E9" s="75"/>
      <c r="G9" s="60"/>
      <c r="K9" s="116"/>
    </row>
    <row r="10" spans="1:11" ht="16.5" x14ac:dyDescent="0.25">
      <c r="A10" s="166" t="s">
        <v>82</v>
      </c>
      <c r="B10" s="74">
        <v>52.76</v>
      </c>
      <c r="C10" s="74">
        <v>60.15</v>
      </c>
      <c r="D10" s="74">
        <v>13.374305642400001</v>
      </c>
      <c r="E10" s="74">
        <v>31.013761294179403</v>
      </c>
    </row>
    <row r="11" spans="1:11" ht="16.5" x14ac:dyDescent="0.25">
      <c r="A11" s="167" t="s">
        <v>83</v>
      </c>
      <c r="B11" s="99"/>
      <c r="C11" s="75"/>
      <c r="D11" s="75"/>
      <c r="E11" s="100"/>
    </row>
    <row r="12" spans="1:11" ht="16.5" x14ac:dyDescent="0.25">
      <c r="A12" s="165" t="s">
        <v>84</v>
      </c>
      <c r="B12" s="74">
        <v>24.07</v>
      </c>
      <c r="C12" s="74">
        <v>27.75</v>
      </c>
      <c r="D12" s="74">
        <v>29.749472591200004</v>
      </c>
      <c r="E12" s="74">
        <v>68.986238705820597</v>
      </c>
    </row>
    <row r="13" spans="1:11" ht="16.5" x14ac:dyDescent="0.25">
      <c r="A13" s="164" t="s">
        <v>64</v>
      </c>
      <c r="B13" s="73"/>
      <c r="C13" s="75"/>
      <c r="D13" s="75"/>
      <c r="E13" s="75"/>
    </row>
    <row r="14" spans="1:11" ht="16.5" x14ac:dyDescent="0.25">
      <c r="A14" s="167" t="s">
        <v>85</v>
      </c>
      <c r="B14" s="74">
        <v>9.34</v>
      </c>
      <c r="C14" s="74">
        <v>7.56</v>
      </c>
      <c r="D14" s="74">
        <v>13.552945091200002</v>
      </c>
      <c r="E14" s="74">
        <v>31.428009433181316</v>
      </c>
    </row>
    <row r="15" spans="1:11" ht="16.5" x14ac:dyDescent="0.25">
      <c r="A15" s="167" t="s">
        <v>86</v>
      </c>
      <c r="B15" s="75">
        <v>14.73</v>
      </c>
      <c r="C15" s="74">
        <v>20.190000000000001</v>
      </c>
      <c r="D15" s="74">
        <v>16.196527500000002</v>
      </c>
      <c r="E15" s="74">
        <v>37.558229272639274</v>
      </c>
    </row>
    <row r="16" spans="1:11" ht="17.25" x14ac:dyDescent="0.3">
      <c r="A16" s="17" t="s">
        <v>87</v>
      </c>
      <c r="B16" s="12"/>
      <c r="C16" s="12"/>
      <c r="D16" s="12"/>
      <c r="E16" s="22"/>
    </row>
    <row r="18" spans="1:5" ht="34.5" customHeight="1" x14ac:dyDescent="0.25">
      <c r="A18" s="261" t="s">
        <v>79</v>
      </c>
      <c r="B18" s="261"/>
      <c r="C18" s="261"/>
      <c r="D18" s="261"/>
      <c r="E18" s="261"/>
    </row>
  </sheetData>
  <mergeCells count="3">
    <mergeCell ref="A1:E1"/>
    <mergeCell ref="A2:E2"/>
    <mergeCell ref="A18:E1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workbookViewId="0">
      <selection activeCell="K13" sqref="K13"/>
    </sheetView>
  </sheetViews>
  <sheetFormatPr defaultRowHeight="15" x14ac:dyDescent="0.25"/>
  <cols>
    <col min="1" max="1" width="56.5703125" customWidth="1"/>
    <col min="2" max="2" width="12.140625" customWidth="1"/>
    <col min="3" max="3" width="13.85546875" customWidth="1"/>
    <col min="4" max="4" width="13" customWidth="1"/>
    <col min="5" max="5" width="12.5703125" customWidth="1"/>
    <col min="8" max="8" width="9.42578125" bestFit="1" customWidth="1"/>
  </cols>
  <sheetData>
    <row r="1" spans="1:8" ht="17.25" x14ac:dyDescent="0.25">
      <c r="A1" s="262" t="s">
        <v>57</v>
      </c>
      <c r="B1" s="262"/>
      <c r="C1" s="262"/>
      <c r="D1" s="262"/>
    </row>
    <row r="2" spans="1:8" ht="37.5" customHeight="1" x14ac:dyDescent="0.25">
      <c r="A2" s="267" t="s">
        <v>145</v>
      </c>
      <c r="B2" s="267"/>
      <c r="C2" s="267"/>
      <c r="D2" s="267"/>
      <c r="E2" s="267"/>
    </row>
    <row r="3" spans="1:8" ht="17.25" x14ac:dyDescent="0.3">
      <c r="A3" s="12"/>
      <c r="B3" s="12"/>
    </row>
    <row r="4" spans="1:8" ht="90" customHeight="1" x14ac:dyDescent="0.3">
      <c r="A4" s="14"/>
      <c r="B4" s="63">
        <v>44316</v>
      </c>
      <c r="C4" s="63">
        <v>44681</v>
      </c>
      <c r="D4" s="185" t="s">
        <v>113</v>
      </c>
      <c r="E4" s="63" t="s">
        <v>146</v>
      </c>
    </row>
    <row r="5" spans="1:8" ht="33" x14ac:dyDescent="0.25">
      <c r="A5" s="169" t="s">
        <v>96</v>
      </c>
      <c r="B5" s="240">
        <v>4586.7749652299999</v>
      </c>
      <c r="C5" s="241">
        <v>4061.7405171556552</v>
      </c>
      <c r="D5" s="241">
        <v>4503.8532820600003</v>
      </c>
      <c r="E5" s="241">
        <v>4503.0652827499998</v>
      </c>
      <c r="G5" s="77"/>
      <c r="H5" s="76"/>
    </row>
    <row r="6" spans="1:8" ht="16.5" x14ac:dyDescent="0.25">
      <c r="A6" s="170" t="s">
        <v>97</v>
      </c>
      <c r="B6" s="101">
        <v>100</v>
      </c>
      <c r="C6" s="102">
        <v>100</v>
      </c>
      <c r="D6" s="203">
        <v>100</v>
      </c>
      <c r="E6" s="102">
        <v>100</v>
      </c>
    </row>
    <row r="7" spans="1:8" ht="17.25" x14ac:dyDescent="0.25">
      <c r="A7" s="19" t="s">
        <v>64</v>
      </c>
      <c r="B7" s="25"/>
      <c r="C7" s="25"/>
      <c r="D7" s="201"/>
      <c r="E7" s="25"/>
    </row>
    <row r="8" spans="1:8" ht="17.25" x14ac:dyDescent="0.25">
      <c r="A8" s="20" t="s">
        <v>98</v>
      </c>
      <c r="B8" s="202">
        <v>77.453035287111774</v>
      </c>
      <c r="C8" s="202">
        <v>78.537401879972705</v>
      </c>
      <c r="D8" s="199">
        <v>77.619452154778898</v>
      </c>
      <c r="E8" s="202">
        <v>77.994231322250769</v>
      </c>
      <c r="G8" s="30"/>
    </row>
    <row r="9" spans="1:8" ht="17.25" x14ac:dyDescent="0.25">
      <c r="A9" s="20" t="s">
        <v>99</v>
      </c>
      <c r="B9" s="194">
        <v>22.12983204352825</v>
      </c>
      <c r="C9" s="200">
        <v>21.127371616999763</v>
      </c>
      <c r="D9" s="194">
        <v>22.075467401665598</v>
      </c>
      <c r="E9" s="194">
        <v>21.715433185388456</v>
      </c>
      <c r="G9" s="30"/>
    </row>
    <row r="10" spans="1:8" ht="17.25" x14ac:dyDescent="0.25">
      <c r="A10" s="20" t="s">
        <v>100</v>
      </c>
      <c r="B10" s="194">
        <v>0.4171326693599976</v>
      </c>
      <c r="C10" s="194">
        <v>0.33522650302754997</v>
      </c>
      <c r="D10" s="194">
        <v>0.30508044355555303</v>
      </c>
      <c r="E10" s="194">
        <v>0.2903354923607897</v>
      </c>
    </row>
    <row r="11" spans="1:8" ht="17.25" x14ac:dyDescent="0.25">
      <c r="A11" s="18" t="s">
        <v>101</v>
      </c>
      <c r="B11" s="103">
        <v>100</v>
      </c>
      <c r="C11" s="239">
        <v>100</v>
      </c>
      <c r="D11" s="102">
        <v>100</v>
      </c>
      <c r="E11" s="102">
        <v>100</v>
      </c>
    </row>
    <row r="12" spans="1:8" ht="17.25" x14ac:dyDescent="0.25">
      <c r="A12" s="19" t="s">
        <v>64</v>
      </c>
      <c r="B12" s="25"/>
      <c r="C12" s="25"/>
      <c r="D12" s="201"/>
      <c r="E12" s="202"/>
    </row>
    <row r="13" spans="1:8" ht="17.25" x14ac:dyDescent="0.25">
      <c r="A13" s="21" t="s">
        <v>102</v>
      </c>
      <c r="B13" s="202">
        <v>40.574687301596853</v>
      </c>
      <c r="C13" s="202">
        <v>43.062819983342614</v>
      </c>
      <c r="D13" s="202">
        <v>43.499646658647521</v>
      </c>
      <c r="E13" s="202">
        <v>42.97704677952462</v>
      </c>
    </row>
    <row r="14" spans="1:8" ht="17.25" x14ac:dyDescent="0.25">
      <c r="A14" s="21" t="s">
        <v>103</v>
      </c>
      <c r="B14" s="202">
        <v>36.879339595095594</v>
      </c>
      <c r="C14" s="202">
        <v>35.858637492497031</v>
      </c>
      <c r="D14" s="202">
        <v>33.328601850312289</v>
      </c>
      <c r="E14" s="202">
        <v>33.308873920077971</v>
      </c>
    </row>
    <row r="15" spans="1:8" ht="17.25" x14ac:dyDescent="0.25">
      <c r="A15" s="21" t="s">
        <v>104</v>
      </c>
      <c r="B15" s="202">
        <v>17.391087139152916</v>
      </c>
      <c r="C15" s="202">
        <v>16.698379371852827</v>
      </c>
      <c r="D15" s="202">
        <v>19.119722714105233</v>
      </c>
      <c r="E15" s="202">
        <v>19.884336635536858</v>
      </c>
    </row>
    <row r="16" spans="1:8" ht="17.25" x14ac:dyDescent="0.25">
      <c r="A16" s="21" t="s">
        <v>105</v>
      </c>
      <c r="B16" s="202">
        <v>4.5855421086578909</v>
      </c>
      <c r="C16" s="202">
        <v>3.8430819426744112</v>
      </c>
      <c r="D16" s="202">
        <v>3.5774913947974714</v>
      </c>
      <c r="E16" s="202">
        <v>3.3761559274387358</v>
      </c>
    </row>
    <row r="17" spans="1:5" ht="17.25" x14ac:dyDescent="0.25">
      <c r="A17" s="21" t="s">
        <v>106</v>
      </c>
      <c r="B17" s="202">
        <v>8.0591510113787332E-2</v>
      </c>
      <c r="C17" s="202">
        <v>7.0604639263804794E-2</v>
      </c>
      <c r="D17" s="202">
        <v>6.1584511223939299E-2</v>
      </c>
      <c r="E17" s="202">
        <v>5.4761144135446964E-2</v>
      </c>
    </row>
    <row r="18" spans="1:5" ht="17.25" x14ac:dyDescent="0.25">
      <c r="A18" s="21" t="s">
        <v>107</v>
      </c>
      <c r="B18" s="202">
        <v>0.48875234538295842</v>
      </c>
      <c r="C18" s="202">
        <v>0.46647657036931189</v>
      </c>
      <c r="D18" s="202">
        <v>0.4129528709135295</v>
      </c>
      <c r="E18" s="202">
        <v>0.39882559328636458</v>
      </c>
    </row>
    <row r="20" spans="1:5" ht="28.5" customHeight="1" x14ac:dyDescent="0.25">
      <c r="A20" s="261" t="s">
        <v>79</v>
      </c>
      <c r="B20" s="261"/>
      <c r="C20" s="261"/>
      <c r="D20" s="261"/>
      <c r="E20" s="261"/>
    </row>
  </sheetData>
  <mergeCells count="3">
    <mergeCell ref="A1:D1"/>
    <mergeCell ref="A20:E20"/>
    <mergeCell ref="A2:E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uler="0" showWhiteSpace="0" zoomScaleNormal="100" zoomScalePageLayoutView="82" workbookViewId="0">
      <selection activeCell="G4" sqref="G4"/>
    </sheetView>
  </sheetViews>
  <sheetFormatPr defaultRowHeight="15" x14ac:dyDescent="0.25"/>
  <cols>
    <col min="1" max="1" width="68.42578125" customWidth="1"/>
    <col min="2" max="2" width="14" customWidth="1"/>
    <col min="3" max="3" width="12.85546875" customWidth="1"/>
    <col min="4" max="4" width="12.42578125" customWidth="1"/>
    <col min="5" max="5" width="11.140625" customWidth="1"/>
  </cols>
  <sheetData>
    <row r="1" spans="1:10" ht="17.25" x14ac:dyDescent="0.25">
      <c r="A1" s="262" t="s">
        <v>57</v>
      </c>
      <c r="B1" s="262"/>
      <c r="C1" s="262"/>
      <c r="D1" s="262"/>
      <c r="E1" s="262"/>
    </row>
    <row r="2" spans="1:10" ht="27.75" customHeight="1" x14ac:dyDescent="0.25">
      <c r="A2" s="267" t="s">
        <v>147</v>
      </c>
      <c r="B2" s="267"/>
      <c r="C2" s="267"/>
      <c r="D2" s="267"/>
      <c r="E2" s="267"/>
    </row>
    <row r="3" spans="1:10" ht="1.5" hidden="1" customHeight="1" x14ac:dyDescent="0.25"/>
    <row r="4" spans="1:10" ht="79.5" customHeight="1" x14ac:dyDescent="0.3">
      <c r="A4" s="14"/>
      <c r="B4" s="217">
        <v>44316</v>
      </c>
      <c r="C4" s="217">
        <v>44681</v>
      </c>
      <c r="D4" s="217" t="s">
        <v>113</v>
      </c>
      <c r="E4" s="217" t="s">
        <v>146</v>
      </c>
    </row>
    <row r="5" spans="1:10" ht="24.75" customHeight="1" x14ac:dyDescent="0.25">
      <c r="A5" s="218" t="s">
        <v>88</v>
      </c>
      <c r="B5" s="220">
        <v>1006.2079649999999</v>
      </c>
      <c r="C5" s="220">
        <v>1281.893495</v>
      </c>
      <c r="D5" s="219">
        <v>1496.250603</v>
      </c>
      <c r="E5" s="220">
        <v>1594.6936719999999</v>
      </c>
      <c r="F5" s="60"/>
      <c r="G5" s="30"/>
      <c r="H5" s="30"/>
    </row>
    <row r="6" spans="1:10" ht="21.75" customHeight="1" x14ac:dyDescent="0.25">
      <c r="A6" s="221" t="s">
        <v>89</v>
      </c>
      <c r="B6" s="222">
        <v>100</v>
      </c>
      <c r="C6" s="222">
        <v>100</v>
      </c>
      <c r="D6" s="223">
        <v>100</v>
      </c>
      <c r="E6" s="222">
        <v>100</v>
      </c>
      <c r="H6" s="78"/>
    </row>
    <row r="7" spans="1:10" ht="17.25" x14ac:dyDescent="0.25">
      <c r="A7" s="221" t="s">
        <v>64</v>
      </c>
      <c r="B7" s="224"/>
      <c r="C7" s="228"/>
      <c r="D7" s="225"/>
      <c r="E7" s="213"/>
    </row>
    <row r="8" spans="1:10" ht="17.25" x14ac:dyDescent="0.25">
      <c r="A8" s="226" t="s">
        <v>90</v>
      </c>
      <c r="B8" s="228">
        <v>4.724560096281885</v>
      </c>
      <c r="C8" s="228">
        <v>3.9379083720313823</v>
      </c>
      <c r="D8" s="227">
        <v>6.8911879329080534</v>
      </c>
      <c r="E8" s="228">
        <v>7.5319499982313838</v>
      </c>
      <c r="J8" s="30"/>
    </row>
    <row r="9" spans="1:10" ht="17.25" x14ac:dyDescent="0.25">
      <c r="A9" s="226" t="s">
        <v>91</v>
      </c>
      <c r="B9" s="228">
        <v>24.94379976409747</v>
      </c>
      <c r="C9" s="228">
        <v>29.127047276314883</v>
      </c>
      <c r="D9" s="229">
        <v>33.720134981960598</v>
      </c>
      <c r="E9" s="242">
        <v>35.7553296292255</v>
      </c>
      <c r="G9" s="78"/>
    </row>
    <row r="10" spans="1:10" ht="17.25" x14ac:dyDescent="0.25">
      <c r="A10" s="226" t="s">
        <v>92</v>
      </c>
      <c r="B10" s="228">
        <v>69.803449230299023</v>
      </c>
      <c r="C10" s="228">
        <v>66.462070491110708</v>
      </c>
      <c r="D10" s="230">
        <v>59.033241839903198</v>
      </c>
      <c r="E10" s="243">
        <v>56.369297551210195</v>
      </c>
    </row>
    <row r="11" spans="1:10" ht="17.25" x14ac:dyDescent="0.25">
      <c r="A11" s="226" t="s">
        <v>93</v>
      </c>
      <c r="B11" s="228">
        <v>0.52819090932161306</v>
      </c>
      <c r="C11" s="228">
        <v>0.4729738605430428</v>
      </c>
      <c r="D11" s="227">
        <v>0.35543524522810199</v>
      </c>
      <c r="E11" s="228">
        <v>0.34342282133292379</v>
      </c>
    </row>
    <row r="12" spans="1:10" ht="36" customHeight="1" x14ac:dyDescent="0.25">
      <c r="A12" s="221" t="s">
        <v>94</v>
      </c>
      <c r="B12" s="232">
        <v>10.0950030354393</v>
      </c>
      <c r="C12" s="232">
        <v>10.320359981940801</v>
      </c>
      <c r="D12" s="231">
        <v>10.549936717858801</v>
      </c>
      <c r="E12" s="232">
        <v>10.6535345028897</v>
      </c>
      <c r="H12" s="30"/>
    </row>
    <row r="13" spans="1:10" ht="22.5" customHeight="1" x14ac:dyDescent="0.25">
      <c r="A13" s="221" t="s">
        <v>95</v>
      </c>
      <c r="B13" s="233">
        <v>4243</v>
      </c>
      <c r="C13" s="233">
        <v>3766</v>
      </c>
      <c r="D13" s="234">
        <v>3204</v>
      </c>
      <c r="E13" s="233">
        <v>3042</v>
      </c>
    </row>
    <row r="15" spans="1:10" ht="33.75" customHeight="1" x14ac:dyDescent="0.25">
      <c r="A15" s="261" t="s">
        <v>79</v>
      </c>
      <c r="B15" s="261"/>
      <c r="C15" s="261"/>
      <c r="D15" s="261"/>
      <c r="E15" s="261"/>
    </row>
    <row r="16" spans="1:10" x14ac:dyDescent="0.25">
      <c r="C16" s="62"/>
    </row>
    <row r="17" spans="2:3" x14ac:dyDescent="0.25">
      <c r="B17" s="60"/>
      <c r="C17" s="60"/>
    </row>
  </sheetData>
  <mergeCells count="3">
    <mergeCell ref="A1:E1"/>
    <mergeCell ref="A2:E2"/>
    <mergeCell ref="A15:E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պետ պարտք</vt:lpstr>
      <vt:lpstr>պետ պարտքի կառուցվածք</vt:lpstr>
      <vt:lpstr>պարտքի միջին տոկոսադրույք</vt:lpstr>
      <vt:lpstr>արտ վարկերի ստաց և սպասարկում</vt:lpstr>
      <vt:lpstr>պարտքի կառ ուղենիշ. ցուց.</vt:lpstr>
      <vt:lpstr>պակասուրդի ֆինանս. փոխ. միջոց.</vt:lpstr>
      <vt:lpstr>կառ. պարտքի գծով տոկոսավճարներ</vt:lpstr>
      <vt:lpstr>կառ. արտաքին պարտք</vt:lpstr>
      <vt:lpstr>պետ պարտատոմսեր</vt:lpstr>
      <vt:lpstr>Sheet1</vt:lpstr>
    </vt:vector>
  </TitlesOfParts>
  <Company>parliament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2023-05-26T09:32:48Z</cp:lastPrinted>
  <dcterms:created xsi:type="dcterms:W3CDTF">2016-03-11T11:20:21Z</dcterms:created>
  <dcterms:modified xsi:type="dcterms:W3CDTF">2023-05-26T14:56:54Z</dcterms:modified>
</cp:coreProperties>
</file>