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m116\Desktop\Petakan partq  Mart  2024 - -\"/>
    </mc:Choice>
  </mc:AlternateContent>
  <xr:revisionPtr revIDLastSave="0" documentId="13_ncr:1_{9CFD5BC6-D382-4CA4-99EB-4FFCBAFBFE4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  <sheet name="Sheet1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" l="1"/>
  <c r="G16" i="2"/>
  <c r="F16" i="2"/>
  <c r="I9" i="4"/>
  <c r="I10" i="4"/>
  <c r="I8" i="4"/>
  <c r="H9" i="4"/>
  <c r="H10" i="4"/>
  <c r="H8" i="4"/>
  <c r="G9" i="4"/>
  <c r="G10" i="4"/>
  <c r="G8" i="4"/>
  <c r="F41" i="1" l="1"/>
  <c r="H19" i="2" l="1"/>
  <c r="H20" i="2"/>
  <c r="H21" i="2"/>
  <c r="G21" i="2"/>
  <c r="H5" i="1" l="1"/>
  <c r="G15" i="2" l="1"/>
  <c r="H42" i="1"/>
  <c r="H34" i="1"/>
  <c r="H20" i="1"/>
  <c r="G19" i="1"/>
  <c r="H12" i="1"/>
  <c r="H11" i="1"/>
  <c r="H9" i="1"/>
  <c r="H11" i="3" l="1"/>
  <c r="F11" i="3"/>
  <c r="G9" i="3"/>
  <c r="H6" i="3"/>
  <c r="G24" i="2"/>
  <c r="H15" i="2"/>
  <c r="H13" i="2"/>
  <c r="G13" i="2"/>
  <c r="F7" i="2"/>
  <c r="H40" i="1"/>
  <c r="H23" i="1"/>
  <c r="G23" i="1"/>
  <c r="G18" i="1"/>
  <c r="G15" i="1"/>
  <c r="H13" i="1"/>
  <c r="F12" i="1"/>
  <c r="G12" i="1"/>
  <c r="F5" i="1"/>
  <c r="G5" i="1"/>
  <c r="F25" i="2" l="1"/>
  <c r="G11" i="2"/>
  <c r="G20" i="2"/>
  <c r="G19" i="2"/>
  <c r="H24" i="2" l="1"/>
  <c r="F24" i="2" l="1"/>
  <c r="H25" i="2"/>
  <c r="H10" i="3"/>
  <c r="H9" i="3" l="1"/>
  <c r="G31" i="1"/>
  <c r="G29" i="1"/>
  <c r="F6" i="3" l="1"/>
  <c r="G21" i="1" l="1"/>
  <c r="F21" i="1"/>
  <c r="F14" i="1" l="1"/>
  <c r="F13" i="1"/>
  <c r="F36" i="1"/>
  <c r="H43" i="1"/>
  <c r="H7" i="2" l="1"/>
  <c r="H8" i="2"/>
  <c r="H11" i="2"/>
  <c r="H14" i="2"/>
  <c r="H29" i="1"/>
  <c r="H31" i="1"/>
  <c r="H33" i="1"/>
  <c r="H35" i="1"/>
  <c r="H36" i="1"/>
  <c r="H37" i="1"/>
  <c r="H41" i="1"/>
  <c r="H45" i="1"/>
  <c r="H46" i="1"/>
  <c r="H27" i="1"/>
  <c r="H18" i="1"/>
  <c r="H19" i="1"/>
  <c r="H21" i="1"/>
  <c r="H14" i="1"/>
  <c r="H15" i="1"/>
  <c r="H7" i="1"/>
  <c r="F11" i="2" l="1"/>
  <c r="F10" i="3" l="1"/>
  <c r="G6" i="3" l="1"/>
  <c r="G7" i="2"/>
  <c r="G10" i="3" l="1"/>
  <c r="G11" i="3"/>
  <c r="F9" i="3"/>
  <c r="G14" i="2"/>
  <c r="G25" i="2"/>
  <c r="G8" i="2"/>
  <c r="F20" i="2"/>
  <c r="F21" i="2"/>
  <c r="F19" i="2"/>
  <c r="F13" i="2"/>
  <c r="F14" i="2"/>
  <c r="F15" i="2"/>
  <c r="F8" i="2"/>
  <c r="G46" i="1"/>
  <c r="G45" i="1"/>
  <c r="G40" i="1"/>
  <c r="G41" i="1"/>
  <c r="G43" i="1"/>
  <c r="G34" i="1"/>
  <c r="G35" i="1"/>
  <c r="G36" i="1"/>
  <c r="G37" i="1"/>
  <c r="G33" i="1"/>
  <c r="G27" i="1"/>
  <c r="F46" i="1"/>
  <c r="F45" i="1"/>
  <c r="F40" i="1"/>
  <c r="F43" i="1"/>
  <c r="F34" i="1"/>
  <c r="F35" i="1"/>
  <c r="F37" i="1"/>
  <c r="F33" i="1"/>
  <c r="F31" i="1"/>
  <c r="F29" i="1"/>
  <c r="F27" i="1"/>
  <c r="G13" i="1"/>
  <c r="G14" i="1"/>
  <c r="G11" i="1"/>
  <c r="G9" i="1"/>
  <c r="G7" i="1"/>
  <c r="F23" i="1"/>
  <c r="F18" i="1"/>
  <c r="F19" i="1"/>
  <c r="F15" i="1"/>
  <c r="F11" i="1"/>
  <c r="F9" i="1"/>
  <c r="F7" i="1"/>
  <c r="G7" i="3"/>
  <c r="H7" i="3"/>
  <c r="F7" i="3"/>
</calcChain>
</file>

<file path=xl/sharedStrings.xml><?xml version="1.0" encoding="utf-8"?>
<sst xmlns="http://schemas.openxmlformats.org/spreadsheetml/2006/main" count="264" uniqueCount="154">
  <si>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</si>
  <si>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</si>
  <si>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</si>
  <si>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</si>
  <si>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</si>
  <si>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</si>
  <si>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</si>
  <si>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</si>
  <si>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</si>
  <si>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</si>
  <si>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</si>
  <si>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</si>
  <si>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</si>
  <si>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</si>
  <si>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</si>
  <si>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</si>
  <si>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</si>
  <si>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</si>
  <si>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</si>
  <si>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</si>
  <si>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</si>
  <si>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</si>
  <si>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</si>
  <si>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</si>
  <si>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</si>
  <si>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</si>
  <si>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</si>
  <si>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</si>
  <si>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</si>
  <si>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</si>
  <si>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</si>
  <si>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</si>
  <si>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</si>
  <si>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</si>
  <si>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</si>
  <si>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</si>
  <si>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</si>
  <si>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</si>
  <si>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</si>
  <si>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</si>
  <si>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</si>
  <si>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</si>
  <si>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</si>
  <si>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</si>
  <si>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</si>
  <si>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</si>
  <si>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</si>
  <si>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</si>
  <si>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>Վերաֆինանսավորման ռիսկ</t>
  </si>
  <si>
    <t>առավելագույնը 20%</t>
  </si>
  <si>
    <t>Տոկոսադրույքի ռիսկ</t>
  </si>
  <si>
    <t>առնվազն 80%</t>
  </si>
  <si>
    <t>Փոխարժեքի ռիսկ</t>
  </si>
  <si>
    <t>ՏԵՂԵԿԱՆՔ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</si>
  <si>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</si>
  <si>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</si>
  <si>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</si>
  <si>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</si>
  <si>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</si>
  <si>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</si>
  <si>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</si>
  <si>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</si>
  <si>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</si>
  <si>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</si>
  <si>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</si>
  <si>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</si>
  <si>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</si>
  <si>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</si>
  <si>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</si>
  <si>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</si>
  <si>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</si>
  <si>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</si>
  <si>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</si>
  <si>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</si>
  <si>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</si>
  <si>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</si>
  <si>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</si>
  <si>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</si>
  <si>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</si>
  <si>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</si>
  <si>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</si>
  <si>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</si>
  <si>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</si>
  <si>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</si>
  <si>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</si>
  <si>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</si>
  <si>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</si>
  <si>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</si>
  <si>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</si>
  <si>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</si>
  <si>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</si>
  <si>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</si>
  <si>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</si>
  <si>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</si>
  <si>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</si>
  <si>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</si>
  <si>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</si>
  <si>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</si>
  <si>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</si>
  <si>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</si>
  <si>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</si>
  <si>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</si>
  <si>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</si>
  <si>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</si>
  <si>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ՀՀ կառավարության պարտքի մինչև մարումը մնացած միջին կշռված ժամկետը, տարի</t>
  </si>
  <si>
    <t>արտաքին երաշխիքներ</t>
  </si>
  <si>
    <t xml:space="preserve"> </t>
  </si>
  <si>
    <t>7 – 10 տարի</t>
  </si>
  <si>
    <t>Ֆիքսված տոկոսադրույքով պարտքի կշիռը ընդամենը պարտքի մեջ,%</t>
  </si>
  <si>
    <t>Ներքին պարտքի կշիռը ընդամենը պարտքի մեջ,%</t>
  </si>
  <si>
    <t>31.12.2023</t>
  </si>
  <si>
    <t>Տեղեկանք</t>
  </si>
  <si>
    <t xml:space="preserve"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         </t>
  </si>
  <si>
    <t>մլն ԱՄՆ դոլար</t>
  </si>
  <si>
    <t xml:space="preserve">             2022-2024թթ.  Հայաստանի Հանրապետության կառավարության պարտքի միջին տոկոսադրույքի վերաբերյալ </t>
  </si>
  <si>
    <t>ուղենիշներն ըստ 2024-2026թթ. ռազմավարական ծրագրի</t>
  </si>
  <si>
    <t>առնվազն 40%</t>
  </si>
  <si>
    <t>01․02․2024 - 29․02.2024</t>
  </si>
  <si>
    <t>2022-2024թթ. Հայաստանի Հանրապետության պետական պարտքի վերաբերյալ  (մարտ ամսվա վերջի դրությամբ)</t>
  </si>
  <si>
    <t>31.03.2022</t>
  </si>
  <si>
    <t>31.03.2023</t>
  </si>
  <si>
    <t>31.03.2024</t>
  </si>
  <si>
    <t xml:space="preserve">31.03.2024-ը 31.03․2022-ի նկատմամբ(%) </t>
  </si>
  <si>
    <t xml:space="preserve">31.03.2024-ը 31.03․2023-ի նկատմամբ(%) </t>
  </si>
  <si>
    <t xml:space="preserve">31.03․2024-ը 31.12.2023-ի նկատմամբ(%) </t>
  </si>
  <si>
    <t xml:space="preserve">31.03.2024 31.03․2023-ի նկատմամբ(%) </t>
  </si>
  <si>
    <t xml:space="preserve">  2022-2024թթ.  Հայաստանի Հանրապետության կառավարության պարտքի կառուցվածքի վերաբերյալ  (մարտ ամսվա վերջի դրությամբ)</t>
  </si>
  <si>
    <t xml:space="preserve">Տեսակարար կշռի փոփոխությունը` 31.03.2024-ին 31.03.2022-ի նկատմամբ(+/-) </t>
  </si>
  <si>
    <t xml:space="preserve">Տեսակարար կշռի փոփոխությունը 31.03.2024-ին 31.03.2023-ի նկատմամբ(+/-) </t>
  </si>
  <si>
    <t xml:space="preserve">Տեսակարար կշռի փոփոխությունը.31.03.2024-ին 31.12.2023-ի նկատմամբ(+/-) </t>
  </si>
  <si>
    <t xml:space="preserve">Տեսակարար կշռի փոփոխությունը 31.03.2024-ին 31.12.2023-ի նկատմամբ(+/-) </t>
  </si>
  <si>
    <t xml:space="preserve">                                                                         ( մարտ ամսվա վերջի դրությամբ)</t>
  </si>
  <si>
    <t>01․01․2022 - 31․03.2022</t>
  </si>
  <si>
    <t>01․01․2023 - 31․03․2023</t>
  </si>
  <si>
    <t>01․03․2024 - 31․03.2024</t>
  </si>
  <si>
    <t>01․01․2024 - 31․03.2024</t>
  </si>
  <si>
    <t xml:space="preserve">փոփոխությունը 01.01.2024-31.03.2024-ին 01.01.2022-31.03.2022-ի նկատմամբ </t>
  </si>
  <si>
    <t xml:space="preserve">Փոփոխությունը 01.01.2024 - 31.03.2024-ին 01.01.2023-31.03.2023-ի նկատմամբ(%) </t>
  </si>
  <si>
    <t xml:space="preserve">Փոփոխությունը 01.03.2024 31.03.2024-ին 01.02.2024-29.02.2024-ի նկատմամբ(%) </t>
  </si>
  <si>
    <t xml:space="preserve"> 2022-2024թթ. մարտ ամիսներին Հայաստանի Հանրապետության կառավարության արտաքին վարկերի սպասարկման և արտաքին վարկային միջոցների ստացման վերաբերյալ (մլն ԱՄն դոլար)</t>
  </si>
  <si>
    <t xml:space="preserve">ՀՀ Կառավարության պարտքի կառավարման 2024 -2026թթ. ռազմավարական ծրագրի ուղենշային ցուցանիշների վերաբերյալ (մարտ ամսվա վերջի դրությամբ) </t>
  </si>
  <si>
    <t>31․03․2024</t>
  </si>
  <si>
    <t>2022-2024թթ. մարտ ամիսներին պետական բյուջեի պակասուրդի ֆինանսավորումը փոխառու միջոցների հաշվին</t>
  </si>
  <si>
    <t>01.01.2022-31.03.2022</t>
  </si>
  <si>
    <t>01.01.2023-31.03.2023</t>
  </si>
  <si>
    <t>01.01.2024-31.03․2024</t>
  </si>
  <si>
    <t>% (2024թ. մարտ)</t>
  </si>
  <si>
    <t>2022-2024թթ. մարտ ամիսներին ՀՀ պետական բյուջեից ՀՀ կառավարության պարտքի գծով վճարված տոկոսավճարներ</t>
  </si>
  <si>
    <t>01.01.2024-31.03.2024</t>
  </si>
  <si>
    <t>% (2024թ մարտ)</t>
  </si>
  <si>
    <t>31.03. 2022</t>
  </si>
  <si>
    <t xml:space="preserve"> 31.03.2024</t>
  </si>
  <si>
    <t>2022-2024թթ. շրջանառության մեջ գտնվող ՀՀ պետական պարտատոմսերը  (մարտ ամսվա վերջի դրությամբ)</t>
  </si>
  <si>
    <t xml:space="preserve">2022-2024թթ. վարկային պայմանագրերով ձևավորված ՀՀ կառավարության արտաքին պարտքը մարտ ամսվա վերջի դրությամբ)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</si>
</sst>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#,##0.00;[Red]#,##0.00"/>
    <numFmt numFmtId="167" formatCode="0.0"/>
    <numFmt numFmtId="168" formatCode="0.00;[Red]0.00"/>
    <numFmt numFmtId="169" formatCode="0.00_ ;\-0.00\ "/>
    <numFmt numFmtId="170" formatCode="#,##0.00_ ;\-#,##0.00\ "/>
    <numFmt numFmtId="171" formatCode="0.00_);\(0.00\)"/>
    <numFmt numFmtId="172" formatCode="#,##0.0;[Red]#,##0.0"/>
    <numFmt numFmtId="173" formatCode="0.000_);\(0.000\)"/>
    <numFmt numFmtId="174" formatCode="#,##0.0_);\(#,##0.0\)"/>
    <numFmt numFmtId="175" formatCode="_(* #,##0.0_);_(* \(#,##0.0\);_(* &quot;-&quot;??_);_(@_)"/>
    <numFmt numFmtId="176" formatCode="mm/dd/yy;@"/>
  </numFmts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color theme="1"/>
      <name val="Arial"/>
      <family val="2"/>
      <scheme val="minor"/>
    </font>
    <font>
      <i/>
      <sz val="11"/>
      <color theme="1"/>
      <name val="GHEA Grapalat"/>
      <family val="3"/>
    </font>
    <font>
      <i/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name val="GHEA Grapalat"/>
      <family val="3"/>
    </font>
    <font>
      <sz val="10"/>
      <color theme="1"/>
      <name val="Arial"/>
      <family val="2"/>
      <scheme val="minor"/>
    </font>
    <font>
      <b/>
      <i/>
      <sz val="11"/>
      <color indexed="8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3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 vertical="center" wrapText="1"/>
    </xf>
    <xf numFmtId="0" fontId="17" fillId="0" borderId="0" xfId="3" applyFont="1" applyAlignment="1">
      <alignment vertical="center" wrapText="1"/>
    </xf>
    <xf numFmtId="0" fontId="16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2"/>
    </xf>
    <xf numFmtId="0" fontId="14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7" fontId="0" fillId="0" borderId="0" xfId="0" applyNumberFormat="1"/>
    <xf numFmtId="168" fontId="2" fillId="0" borderId="1" xfId="0" applyNumberFormat="1" applyFont="1" applyBorder="1" applyAlignment="1">
      <alignment horizontal="center" vertical="center" wrapText="1"/>
    </xf>
    <xf numFmtId="168" fontId="2" fillId="5" borderId="1" xfId="0" applyNumberFormat="1" applyFont="1" applyFill="1" applyBorder="1" applyAlignment="1">
      <alignment horizontal="center" vertical="center" wrapText="1"/>
    </xf>
    <xf numFmtId="168" fontId="2" fillId="0" borderId="1" xfId="1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left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2" fillId="5" borderId="1" xfId="1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" fillId="5" borderId="1" xfId="0" applyNumberFormat="1" applyFont="1" applyFill="1" applyBorder="1" applyAlignment="1">
      <alignment horizontal="center" vertical="center" wrapText="1"/>
    </xf>
    <xf numFmtId="168" fontId="8" fillId="0" borderId="1" xfId="10" applyNumberFormat="1" applyFont="1" applyBorder="1" applyAlignment="1">
      <alignment horizontal="center" vertic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168" fontId="0" fillId="0" borderId="0" xfId="0" applyNumberFormat="1"/>
    <xf numFmtId="166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8" fontId="19" fillId="0" borderId="1" xfId="0" applyNumberFormat="1" applyFont="1" applyBorder="1" applyAlignment="1">
      <alignment horizontal="center" vertical="center" wrapText="1"/>
    </xf>
    <xf numFmtId="168" fontId="19" fillId="0" borderId="1" xfId="3" applyNumberFormat="1" applyFont="1" applyBorder="1" applyAlignment="1">
      <alignment horizontal="center" vertical="center" wrapText="1"/>
    </xf>
    <xf numFmtId="168" fontId="19" fillId="0" borderId="1" xfId="4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1" fontId="0" fillId="0" borderId="0" xfId="0" applyNumberFormat="1"/>
    <xf numFmtId="0" fontId="4" fillId="0" borderId="0" xfId="0" applyFont="1" applyAlignment="1"/>
    <xf numFmtId="172" fontId="3" fillId="2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43" fontId="2" fillId="0" borderId="1" xfId="1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left" vertical="center" wrapText="1"/>
    </xf>
    <xf numFmtId="168" fontId="3" fillId="4" borderId="1" xfId="0" applyNumberFormat="1" applyFont="1" applyFill="1" applyBorder="1" applyAlignment="1">
      <alignment horizontal="center" vertical="center" wrapText="1"/>
    </xf>
    <xf numFmtId="168" fontId="3" fillId="4" borderId="1" xfId="1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71" fontId="2" fillId="0" borderId="1" xfId="1" applyNumberFormat="1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168" fontId="21" fillId="5" borderId="1" xfId="0" applyNumberFormat="1" applyFont="1" applyFill="1" applyBorder="1" applyAlignment="1">
      <alignment horizontal="center" vertical="center" wrapText="1"/>
    </xf>
    <xf numFmtId="168" fontId="18" fillId="0" borderId="1" xfId="3" applyNumberFormat="1" applyFont="1" applyBorder="1" applyAlignment="1">
      <alignment horizontal="center" vertical="center" wrapText="1"/>
    </xf>
    <xf numFmtId="168" fontId="18" fillId="0" borderId="1" xfId="4" applyNumberFormat="1" applyFont="1" applyBorder="1" applyAlignment="1">
      <alignment horizontal="center" vertical="center" wrapText="1"/>
    </xf>
    <xf numFmtId="168" fontId="18" fillId="0" borderId="1" xfId="16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18" fillId="0" borderId="1" xfId="26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43" fontId="19" fillId="0" borderId="1" xfId="1" applyFont="1" applyFill="1" applyBorder="1" applyAlignment="1">
      <alignment horizontal="center" vertical="center" wrapText="1"/>
    </xf>
    <xf numFmtId="0" fontId="2" fillId="0" borderId="0" xfId="0" applyFont="1"/>
    <xf numFmtId="14" fontId="2" fillId="0" borderId="8" xfId="0" applyNumberFormat="1" applyFont="1" applyBorder="1" applyAlignment="1">
      <alignment horizontal="center" vertical="center" textRotation="90" wrapText="1"/>
    </xf>
    <xf numFmtId="0" fontId="0" fillId="5" borderId="0" xfId="0" applyFill="1"/>
    <xf numFmtId="0" fontId="2" fillId="0" borderId="1" xfId="0" applyFont="1" applyBorder="1" applyAlignment="1">
      <alignment wrapText="1"/>
    </xf>
    <xf numFmtId="4" fontId="6" fillId="2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75" fontId="3" fillId="3" borderId="1" xfId="1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2" fillId="0" borderId="0" xfId="3" applyFont="1" applyAlignment="1">
      <alignment vertical="center"/>
    </xf>
    <xf numFmtId="0" fontId="23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22" fillId="0" borderId="1" xfId="3" applyFont="1" applyBorder="1" applyAlignment="1">
      <alignment horizontal="left" vertical="center" wrapText="1" indent="2"/>
    </xf>
    <xf numFmtId="0" fontId="19" fillId="0" borderId="1" xfId="3" applyFont="1" applyBorder="1" applyAlignment="1">
      <alignment horizontal="left" vertical="center" wrapText="1" indent="5"/>
    </xf>
    <xf numFmtId="0" fontId="8" fillId="0" borderId="1" xfId="3" applyFont="1" applyBorder="1" applyAlignment="1">
      <alignment horizontal="left" vertical="center" wrapText="1" indent="5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168" fontId="15" fillId="0" borderId="1" xfId="28" applyNumberFormat="1" applyFont="1" applyFill="1" applyBorder="1" applyAlignment="1">
      <alignment horizontal="center" vertical="center" wrapText="1"/>
    </xf>
    <xf numFmtId="168" fontId="3" fillId="2" borderId="1" xfId="1" applyNumberFormat="1" applyFont="1" applyFill="1" applyBorder="1" applyAlignment="1">
      <alignment horizontal="center" vertical="center" wrapText="1"/>
    </xf>
    <xf numFmtId="168" fontId="8" fillId="0" borderId="1" xfId="28" applyNumberFormat="1" applyFont="1" applyBorder="1" applyAlignment="1">
      <alignment horizontal="center" vertical="center"/>
    </xf>
    <xf numFmtId="0" fontId="3" fillId="3" borderId="1" xfId="0" applyFont="1" applyFill="1" applyBorder="1"/>
    <xf numFmtId="166" fontId="3" fillId="3" borderId="1" xfId="1" applyNumberFormat="1" applyFont="1" applyFill="1" applyBorder="1" applyAlignment="1">
      <alignment horizontal="center" vertical="center" wrapText="1"/>
    </xf>
    <xf numFmtId="39" fontId="2" fillId="3" borderId="1" xfId="1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72" fontId="3" fillId="2" borderId="7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Border="1" applyAlignment="1">
      <alignment horizontal="center" vertical="center" wrapText="1"/>
    </xf>
    <xf numFmtId="172" fontId="3" fillId="3" borderId="7" xfId="1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textRotation="90" wrapText="1"/>
    </xf>
    <xf numFmtId="168" fontId="3" fillId="3" borderId="1" xfId="1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vertical="center"/>
    </xf>
    <xf numFmtId="174" fontId="12" fillId="0" borderId="1" xfId="28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68" fontId="19" fillId="0" borderId="1" xfId="28" applyNumberFormat="1" applyFont="1" applyFill="1" applyBorder="1" applyAlignment="1">
      <alignment horizontal="center" vertical="center"/>
    </xf>
    <xf numFmtId="168" fontId="2" fillId="0" borderId="7" xfId="0" applyNumberFormat="1" applyFont="1" applyBorder="1" applyAlignment="1">
      <alignment horizontal="center" vertical="center" wrapText="1"/>
    </xf>
    <xf numFmtId="168" fontId="19" fillId="0" borderId="1" xfId="28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168" fontId="21" fillId="5" borderId="9" xfId="0" applyNumberFormat="1" applyFont="1" applyFill="1" applyBorder="1" applyAlignment="1">
      <alignment horizontal="center" vertical="center" wrapText="1"/>
    </xf>
    <xf numFmtId="172" fontId="24" fillId="0" borderId="1" xfId="28" applyNumberFormat="1" applyFont="1" applyBorder="1" applyAlignment="1">
      <alignment horizontal="center" vertical="center"/>
    </xf>
    <xf numFmtId="174" fontId="25" fillId="2" borderId="8" xfId="28" applyNumberFormat="1" applyFont="1" applyFill="1" applyBorder="1" applyAlignment="1">
      <alignment horizontal="center" vertical="center" wrapText="1"/>
    </xf>
    <xf numFmtId="39" fontId="3" fillId="2" borderId="8" xfId="0" applyNumberFormat="1" applyFont="1" applyFill="1" applyBorder="1" applyAlignment="1">
      <alignment horizontal="center" vertical="center" wrapText="1"/>
    </xf>
    <xf numFmtId="174" fontId="12" fillId="0" borderId="8" xfId="28" applyNumberFormat="1" applyFont="1" applyFill="1" applyBorder="1" applyAlignment="1">
      <alignment horizontal="center" vertical="center"/>
    </xf>
    <xf numFmtId="39" fontId="2" fillId="5" borderId="8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168" fontId="10" fillId="0" borderId="2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68" fontId="15" fillId="0" borderId="1" xfId="2" applyNumberFormat="1" applyFont="1" applyBorder="1" applyAlignment="1">
      <alignment horizontal="center" vertical="center" wrapText="1"/>
    </xf>
    <xf numFmtId="168" fontId="15" fillId="0" borderId="1" xfId="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4"/>
    </xf>
    <xf numFmtId="172" fontId="15" fillId="0" borderId="1" xfId="28" applyNumberFormat="1" applyFont="1" applyBorder="1" applyAlignment="1">
      <alignment horizontal="center" vertical="center"/>
    </xf>
    <xf numFmtId="166" fontId="11" fillId="0" borderId="1" xfId="28" applyNumberFormat="1" applyFont="1" applyBorder="1" applyAlignment="1">
      <alignment horizontal="center" vertical="center"/>
    </xf>
    <xf numFmtId="168" fontId="11" fillId="5" borderId="7" xfId="1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18" fillId="0" borderId="2" xfId="26" applyNumberFormat="1" applyFont="1" applyBorder="1" applyAlignment="1">
      <alignment horizontal="center" vertical="center" wrapText="1"/>
    </xf>
    <xf numFmtId="172" fontId="18" fillId="0" borderId="1" xfId="10" applyNumberFormat="1" applyFont="1" applyBorder="1" applyAlignment="1">
      <alignment horizontal="center" vertical="center" wrapText="1"/>
    </xf>
    <xf numFmtId="172" fontId="18" fillId="2" borderId="1" xfId="28" applyNumberFormat="1" applyFont="1" applyFill="1" applyBorder="1" applyAlignment="1">
      <alignment horizontal="center" vertical="center" wrapText="1"/>
    </xf>
    <xf numFmtId="168" fontId="11" fillId="0" borderId="1" xfId="2" applyNumberFormat="1" applyFont="1" applyBorder="1" applyAlignment="1">
      <alignment horizontal="center" vertical="center" wrapText="1"/>
    </xf>
    <xf numFmtId="0" fontId="26" fillId="0" borderId="0" xfId="0" applyFont="1"/>
    <xf numFmtId="0" fontId="5" fillId="0" borderId="1" xfId="0" applyFont="1" applyBorder="1"/>
    <xf numFmtId="0" fontId="24" fillId="0" borderId="1" xfId="3" applyFont="1" applyBorder="1" applyAlignment="1">
      <alignment horizontal="left" vertical="center" wrapText="1" indent="15"/>
    </xf>
    <xf numFmtId="2" fontId="12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8" fontId="12" fillId="0" borderId="1" xfId="4" applyNumberFormat="1" applyFont="1" applyBorder="1" applyAlignment="1">
      <alignment horizontal="center" vertical="center" wrapText="1"/>
    </xf>
    <xf numFmtId="168" fontId="12" fillId="0" borderId="4" xfId="4" applyNumberFormat="1" applyFont="1" applyBorder="1" applyAlignment="1">
      <alignment horizontal="center" vertical="center" wrapText="1"/>
    </xf>
    <xf numFmtId="0" fontId="24" fillId="0" borderId="1" xfId="3" applyFont="1" applyBorder="1" applyAlignment="1">
      <alignment horizontal="left" vertical="center" indent="7"/>
    </xf>
    <xf numFmtId="171" fontId="12" fillId="0" borderId="1" xfId="5" applyNumberFormat="1" applyFont="1" applyFill="1" applyBorder="1" applyAlignment="1">
      <alignment horizontal="center" vertical="center" wrapText="1"/>
    </xf>
    <xf numFmtId="4" fontId="12" fillId="0" borderId="1" xfId="5" applyNumberFormat="1" applyFont="1" applyFill="1" applyBorder="1" applyAlignment="1">
      <alignment horizontal="center" vertical="center" wrapText="1"/>
    </xf>
    <xf numFmtId="175" fontId="19" fillId="0" borderId="3" xfId="28" applyNumberFormat="1" applyFont="1" applyBorder="1" applyAlignment="1">
      <alignment vertical="center"/>
    </xf>
    <xf numFmtId="0" fontId="27" fillId="0" borderId="1" xfId="3" applyFont="1" applyBorder="1" applyAlignment="1">
      <alignment vertical="center" wrapText="1"/>
    </xf>
    <xf numFmtId="2" fontId="18" fillId="0" borderId="1" xfId="3" applyNumberFormat="1" applyFont="1" applyBorder="1" applyAlignment="1">
      <alignment horizontal="center" vertical="center" wrapText="1"/>
    </xf>
    <xf numFmtId="169" fontId="18" fillId="0" borderId="1" xfId="3" applyNumberFormat="1" applyFont="1" applyBorder="1" applyAlignment="1">
      <alignment horizontal="center" vertical="center" wrapText="1"/>
    </xf>
    <xf numFmtId="168" fontId="28" fillId="5" borderId="1" xfId="4" applyNumberFormat="1" applyFont="1" applyFill="1" applyBorder="1" applyAlignment="1">
      <alignment horizontal="center" vertical="center" wrapText="1"/>
    </xf>
    <xf numFmtId="0" fontId="23" fillId="0" borderId="1" xfId="3" applyFont="1" applyBorder="1" applyAlignment="1">
      <alignment horizontal="left" vertical="center" wrapText="1" indent="2"/>
    </xf>
    <xf numFmtId="0" fontId="8" fillId="0" borderId="1" xfId="3" applyFont="1" applyBorder="1" applyAlignment="1">
      <alignment horizontal="left" vertical="center" wrapText="1" indent="15"/>
    </xf>
    <xf numFmtId="0" fontId="22" fillId="0" borderId="1" xfId="3" applyFont="1" applyBorder="1" applyAlignment="1">
      <alignment horizontal="left" vertical="center" wrapText="1" indent="3"/>
    </xf>
    <xf numFmtId="0" fontId="19" fillId="0" borderId="1" xfId="3" applyFont="1" applyBorder="1" applyAlignment="1">
      <alignment horizontal="left" vertical="center" wrapText="1" indent="7"/>
    </xf>
    <xf numFmtId="0" fontId="22" fillId="0" borderId="1" xfId="3" applyFont="1" applyBorder="1" applyAlignment="1">
      <alignment horizontal="left" vertical="center" indent="3"/>
    </xf>
    <xf numFmtId="0" fontId="8" fillId="0" borderId="1" xfId="3" applyFont="1" applyBorder="1" applyAlignment="1">
      <alignment horizontal="left" vertical="center" indent="11"/>
    </xf>
    <xf numFmtId="2" fontId="19" fillId="0" borderId="1" xfId="0" applyNumberFormat="1" applyFont="1" applyBorder="1" applyAlignment="1">
      <alignment horizontal="center" vertical="center" wrapText="1"/>
    </xf>
    <xf numFmtId="171" fontId="18" fillId="0" borderId="1" xfId="4" applyNumberFormat="1" applyFont="1" applyFill="1" applyBorder="1" applyAlignment="1">
      <alignment horizontal="center" vertical="center" wrapText="1"/>
    </xf>
    <xf numFmtId="171" fontId="28" fillId="0" borderId="1" xfId="4" applyNumberFormat="1" applyFont="1" applyBorder="1" applyAlignment="1">
      <alignment horizontal="center" vertical="center" wrapText="1"/>
    </xf>
    <xf numFmtId="171" fontId="19" fillId="0" borderId="1" xfId="0" applyNumberFormat="1" applyFont="1" applyBorder="1" applyAlignment="1">
      <alignment horizontal="center" vertical="center" wrapText="1"/>
    </xf>
    <xf numFmtId="171" fontId="19" fillId="0" borderId="1" xfId="4" applyNumberFormat="1" applyFont="1" applyFill="1" applyBorder="1" applyAlignment="1">
      <alignment horizontal="center" vertical="center" wrapText="1"/>
    </xf>
    <xf numFmtId="171" fontId="19" fillId="0" borderId="1" xfId="4" applyNumberFormat="1" applyFont="1" applyBorder="1" applyAlignment="1">
      <alignment horizontal="center" vertical="center" wrapText="1"/>
    </xf>
    <xf numFmtId="169" fontId="19" fillId="0" borderId="1" xfId="3" applyNumberFormat="1" applyFont="1" applyBorder="1" applyAlignment="1">
      <alignment horizontal="center" vertical="center" wrapText="1"/>
    </xf>
    <xf numFmtId="171" fontId="19" fillId="0" borderId="1" xfId="3" applyNumberFormat="1" applyFont="1" applyBorder="1" applyAlignment="1">
      <alignment horizontal="center" vertical="center" wrapText="1"/>
    </xf>
    <xf numFmtId="168" fontId="29" fillId="0" borderId="1" xfId="4" applyNumberFormat="1" applyFont="1" applyBorder="1" applyAlignment="1">
      <alignment horizontal="center" vertical="center" wrapText="1"/>
    </xf>
    <xf numFmtId="2" fontId="19" fillId="0" borderId="1" xfId="4" applyNumberFormat="1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9" fontId="0" fillId="0" borderId="0" xfId="2" applyFont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7" xfId="0" applyFont="1" applyBorder="1" applyAlignment="1"/>
    <xf numFmtId="4" fontId="2" fillId="0" borderId="1" xfId="0" applyNumberFormat="1" applyFont="1" applyBorder="1" applyAlignment="1"/>
    <xf numFmtId="0" fontId="3" fillId="0" borderId="1" xfId="0" applyFont="1" applyBorder="1" applyAlignment="1">
      <alignment horizontal="center" wrapText="1"/>
    </xf>
    <xf numFmtId="166" fontId="15" fillId="0" borderId="1" xfId="28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3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29">
    <cellStyle name="Comma" xfId="1" builtinId="3"/>
    <cellStyle name="Comma 10" xfId="28" xr:uid="{00000000-0005-0000-0000-000001000000}"/>
    <cellStyle name="Comma 2" xfId="10" xr:uid="{00000000-0005-0000-0000-000002000000}"/>
    <cellStyle name="Comma 2 33" xfId="12" xr:uid="{00000000-0005-0000-0000-000003000000}"/>
    <cellStyle name="Comma 2 42" xfId="13" xr:uid="{00000000-0005-0000-0000-000004000000}"/>
    <cellStyle name="Comma 2 83" xfId="11" xr:uid="{00000000-0005-0000-0000-000005000000}"/>
    <cellStyle name="Comma 3" xfId="4" xr:uid="{00000000-0005-0000-0000-000006000000}"/>
    <cellStyle name="Comma 3 2" xfId="5" xr:uid="{00000000-0005-0000-0000-000007000000}"/>
    <cellStyle name="Comma 38" xfId="15" xr:uid="{00000000-0005-0000-0000-000008000000}"/>
    <cellStyle name="Comma 41" xfId="18" xr:uid="{00000000-0005-0000-0000-000009000000}"/>
    <cellStyle name="Comma 43" xfId="20" xr:uid="{00000000-0005-0000-0000-00000A000000}"/>
    <cellStyle name="Comma 45" xfId="23" xr:uid="{00000000-0005-0000-0000-00000B000000}"/>
    <cellStyle name="Comma 47" xfId="25" xr:uid="{00000000-0005-0000-0000-00000C000000}"/>
    <cellStyle name="Comma 48" xfId="16" xr:uid="{00000000-0005-0000-0000-00000D000000}"/>
    <cellStyle name="Comma 49" xfId="21" xr:uid="{00000000-0005-0000-0000-00000E000000}"/>
    <cellStyle name="Comma 50" xfId="24" xr:uid="{00000000-0005-0000-0000-00000F000000}"/>
    <cellStyle name="Comma 51" xfId="26" xr:uid="{00000000-0005-0000-0000-000010000000}"/>
    <cellStyle name="Comma 90" xfId="14" xr:uid="{00000000-0005-0000-0000-000011000000}"/>
    <cellStyle name="Comma 91" xfId="17" xr:uid="{00000000-0005-0000-0000-000012000000}"/>
    <cellStyle name="Comma 92" xfId="19" xr:uid="{00000000-0005-0000-0000-000013000000}"/>
    <cellStyle name="Comma 93" xfId="22" xr:uid="{00000000-0005-0000-0000-000014000000}"/>
    <cellStyle name="Comma 94" xfId="27" xr:uid="{00000000-0005-0000-0000-000015000000}"/>
    <cellStyle name="Normal" xfId="0" builtinId="0"/>
    <cellStyle name="Normal 2" xfId="3" xr:uid="{00000000-0005-0000-0000-000017000000}"/>
    <cellStyle name="Percent" xfId="2" builtinId="5"/>
    <cellStyle name="Percent 2" xfId="6" xr:uid="{00000000-0005-0000-0000-000019000000}"/>
    <cellStyle name="Percent 2 26" xfId="8" xr:uid="{00000000-0005-0000-0000-00001A000000}"/>
    <cellStyle name="Percent 2 27" xfId="9" xr:uid="{00000000-0005-0000-0000-00001B000000}"/>
    <cellStyle name="Percent 2 81" xfId="7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showGridLines="0" showRuler="0" view="pageLayout" topLeftCell="A16" zoomScale="106" zoomScalePageLayoutView="106" workbookViewId="0">
      <selection activeCell="A18" sqref="A18"/>
    </sheetView>
  </sheetViews>
  <sheetFormatPr defaultRowHeight="14.25" x14ac:dyDescent="0.2"/>
  <cols>
    <col min="1" max="1" width="59.375" customWidth="1"/>
    <col min="2" max="2" width="10.625" customWidth="1"/>
    <col min="3" max="4" width="10.875" customWidth="1"/>
    <col min="5" max="5" width="10.75" customWidth="1"/>
    <col min="6" max="6" width="9.375" customWidth="1"/>
    <col min="7" max="7" width="7.875" customWidth="1"/>
    <col min="8" max="8" width="7.375" customWidth="1"/>
  </cols>
  <sheetData>
    <row r="1" spans="1:14" ht="16.5" customHeight="1" x14ac:dyDescent="0.2">
      <c r="A1" s="210" t="s">
        <v>111</v>
      </c>
      <c r="B1" s="210"/>
      <c r="C1" s="210"/>
      <c r="D1" s="210"/>
      <c r="E1" s="210"/>
      <c r="F1" s="210"/>
      <c r="G1" s="210"/>
      <c r="H1" s="210"/>
    </row>
    <row r="2" spans="1:14" ht="48" customHeight="1" x14ac:dyDescent="0.2">
      <c r="A2" s="210" t="s">
        <v>118</v>
      </c>
      <c r="B2" s="210"/>
      <c r="C2" s="210"/>
      <c r="D2" s="210"/>
      <c r="E2" s="210"/>
      <c r="F2" s="210"/>
      <c r="G2" s="210"/>
      <c r="H2" s="210"/>
    </row>
    <row r="3" spans="1:14" ht="15" customHeight="1" x14ac:dyDescent="0.2">
      <c r="A3" s="210" t="s">
        <v>57</v>
      </c>
      <c r="B3" s="210"/>
      <c r="C3" s="210"/>
      <c r="D3" s="210"/>
      <c r="E3" s="210"/>
      <c r="F3" s="210"/>
      <c r="G3" s="210"/>
      <c r="H3" s="210"/>
    </row>
    <row r="4" spans="1:14" ht="84.75" customHeight="1" x14ac:dyDescent="0.3">
      <c r="A4" s="51"/>
      <c r="B4" s="56" t="s">
        <v>119</v>
      </c>
      <c r="C4" s="56" t="s">
        <v>120</v>
      </c>
      <c r="D4" s="56" t="s">
        <v>110</v>
      </c>
      <c r="E4" s="56" t="s">
        <v>121</v>
      </c>
      <c r="F4" s="5" t="s">
        <v>122</v>
      </c>
      <c r="G4" s="5" t="s">
        <v>123</v>
      </c>
      <c r="H4" s="5" t="s">
        <v>124</v>
      </c>
    </row>
    <row r="5" spans="1:14" ht="22.5" customHeight="1" x14ac:dyDescent="0.3">
      <c r="A5" s="99" t="s">
        <v>26</v>
      </c>
      <c r="B5" s="29">
        <v>4563.8370573460634</v>
      </c>
      <c r="C5" s="29">
        <v>4232.2416370918845</v>
      </c>
      <c r="D5" s="29">
        <v>4794.8599239596078</v>
      </c>
      <c r="E5" s="29">
        <v>4783.4834955208025</v>
      </c>
      <c r="F5" s="29">
        <f>E5*100/B5</f>
        <v>104.81275811153668</v>
      </c>
      <c r="G5" s="29">
        <f>E5*100/C5</f>
        <v>113.02482007638143</v>
      </c>
      <c r="H5" s="76">
        <f>E5*100/D5</f>
        <v>99.762737001305126</v>
      </c>
      <c r="I5" s="198"/>
      <c r="J5" s="28"/>
    </row>
    <row r="6" spans="1:14" ht="16.5" x14ac:dyDescent="0.3">
      <c r="A6" s="203" t="s">
        <v>25</v>
      </c>
      <c r="B6" s="204"/>
      <c r="C6" s="204"/>
      <c r="D6" s="204"/>
      <c r="E6" s="204"/>
      <c r="F6" s="204"/>
      <c r="G6" s="204"/>
      <c r="H6" s="205"/>
      <c r="N6" s="94"/>
    </row>
    <row r="7" spans="1:14" ht="16.5" customHeight="1" x14ac:dyDescent="0.3">
      <c r="A7" s="6" t="s">
        <v>28</v>
      </c>
      <c r="B7" s="30">
        <v>4332.8305319619685</v>
      </c>
      <c r="C7" s="30">
        <v>4014.2675396574723</v>
      </c>
      <c r="D7" s="30">
        <v>4571.945830608649</v>
      </c>
      <c r="E7" s="30">
        <v>4572.6287031565244</v>
      </c>
      <c r="F7" s="31">
        <f>E7*100/B7</f>
        <v>105.53444611843547</v>
      </c>
      <c r="G7" s="31">
        <f>E7*100/C7</f>
        <v>113.90941580208418</v>
      </c>
      <c r="H7" s="75">
        <f>E7*100/D7</f>
        <v>100.01493614695309</v>
      </c>
      <c r="J7" t="s">
        <v>106</v>
      </c>
    </row>
    <row r="8" spans="1:14" ht="17.25" customHeight="1" x14ac:dyDescent="0.3">
      <c r="A8" s="199" t="s">
        <v>3</v>
      </c>
      <c r="B8" s="199"/>
      <c r="C8" s="199"/>
      <c r="D8" s="199"/>
      <c r="E8" s="199"/>
      <c r="F8" s="199"/>
      <c r="G8" s="199"/>
      <c r="H8" s="59"/>
    </row>
    <row r="9" spans="1:14" ht="29.25" customHeight="1" x14ac:dyDescent="0.2">
      <c r="A9" s="101" t="s">
        <v>2</v>
      </c>
      <c r="B9" s="102">
        <v>3000.6614125859082</v>
      </c>
      <c r="C9" s="102">
        <v>2266.5043185385725</v>
      </c>
      <c r="D9" s="102">
        <v>2408.7796918481495</v>
      </c>
      <c r="E9" s="102">
        <v>2317.0732673561242</v>
      </c>
      <c r="F9" s="102">
        <f>E9*100/B9</f>
        <v>77.218751093923586</v>
      </c>
      <c r="G9" s="102">
        <f>E9*100/C9</f>
        <v>102.23114283983179</v>
      </c>
      <c r="H9" s="197">
        <f>E9*100/D9</f>
        <v>96.192826400754683</v>
      </c>
      <c r="I9" s="28"/>
      <c r="J9" s="28"/>
      <c r="K9" s="27"/>
    </row>
    <row r="10" spans="1:14" ht="13.5" customHeight="1" x14ac:dyDescent="0.3">
      <c r="A10" s="199" t="s">
        <v>1</v>
      </c>
      <c r="B10" s="199"/>
      <c r="C10" s="199"/>
      <c r="D10" s="199"/>
      <c r="E10" s="199"/>
      <c r="F10" s="199"/>
      <c r="G10" s="199"/>
      <c r="H10" s="59"/>
      <c r="K10" s="53"/>
    </row>
    <row r="11" spans="1:14" ht="24" customHeight="1" x14ac:dyDescent="0.3">
      <c r="A11" s="199" t="s">
        <v>41</v>
      </c>
      <c r="B11" s="74">
        <v>2178.2513619642286</v>
      </c>
      <c r="C11" s="74">
        <v>1745.7165299367093</v>
      </c>
      <c r="D11" s="74">
        <v>1836.1395807693204</v>
      </c>
      <c r="E11" s="74">
        <v>1734.3422454391932</v>
      </c>
      <c r="F11" s="24">
        <f>E11*100/B11</f>
        <v>79.620849812083108</v>
      </c>
      <c r="G11" s="24">
        <f>E11*100/C11</f>
        <v>99.348446079162201</v>
      </c>
      <c r="H11" s="58">
        <f>E11*100/D11</f>
        <v>94.455904311616905</v>
      </c>
    </row>
    <row r="12" spans="1:14" ht="39" customHeight="1" x14ac:dyDescent="0.3">
      <c r="A12" s="199" t="s">
        <v>43</v>
      </c>
      <c r="B12" s="25">
        <v>60.939682133936401</v>
      </c>
      <c r="C12" s="25">
        <v>43.991675000000001</v>
      </c>
      <c r="D12" s="25">
        <v>145.96166099999999</v>
      </c>
      <c r="E12" s="25">
        <v>170.28999899999999</v>
      </c>
      <c r="F12" s="24">
        <f>E12*100/B12</f>
        <v>279.44024818791763</v>
      </c>
      <c r="G12" s="24">
        <f>E12*100/C12</f>
        <v>387.09596531616489</v>
      </c>
      <c r="H12" s="58">
        <f>E12*100/D12</f>
        <v>116.66762205453389</v>
      </c>
      <c r="K12" s="54"/>
    </row>
    <row r="13" spans="1:14" ht="37.5" customHeight="1" x14ac:dyDescent="0.3">
      <c r="A13" s="199" t="s">
        <v>42</v>
      </c>
      <c r="B13" s="25">
        <v>757.67118848999996</v>
      </c>
      <c r="C13" s="25">
        <v>473.83938360000002</v>
      </c>
      <c r="D13" s="25">
        <v>423.66373854</v>
      </c>
      <c r="E13" s="25">
        <v>409.70061983999994</v>
      </c>
      <c r="F13" s="24">
        <f>E13*100/B13</f>
        <v>54.073670223162686</v>
      </c>
      <c r="G13" s="24">
        <f>E13*100/C13</f>
        <v>86.464028533739622</v>
      </c>
      <c r="H13" s="58">
        <f>E13*100/D13</f>
        <v>96.704197827239412</v>
      </c>
    </row>
    <row r="14" spans="1:14" ht="22.5" customHeight="1" x14ac:dyDescent="0.3">
      <c r="A14" s="199" t="s">
        <v>105</v>
      </c>
      <c r="B14" s="23">
        <v>3.7991799977429999</v>
      </c>
      <c r="C14" s="23">
        <v>2.9567300018630003</v>
      </c>
      <c r="D14" s="23">
        <v>3.0147115388289003</v>
      </c>
      <c r="E14" s="23">
        <v>2.7404030769311998</v>
      </c>
      <c r="F14" s="24">
        <f>E14*100/B14</f>
        <v>72.131435692944436</v>
      </c>
      <c r="G14" s="24">
        <f>E14*100/C14</f>
        <v>92.6835752741882</v>
      </c>
      <c r="H14" s="108">
        <f t="shared" ref="H14:H21" si="0">E14*100/D14</f>
        <v>90.901004677739124</v>
      </c>
    </row>
    <row r="15" spans="1:14" ht="22.5" customHeight="1" x14ac:dyDescent="0.2">
      <c r="A15" s="101" t="s">
        <v>5</v>
      </c>
      <c r="B15" s="103">
        <v>1332.1691193760601</v>
      </c>
      <c r="C15" s="103">
        <v>1747.7632211189</v>
      </c>
      <c r="D15" s="103">
        <v>2163.1661387605</v>
      </c>
      <c r="E15" s="103">
        <v>2255.5554358004001</v>
      </c>
      <c r="F15" s="104">
        <f>E15*100/B15</f>
        <v>169.31449640994688</v>
      </c>
      <c r="G15" s="104">
        <f>E15*100/C15</f>
        <v>129.05383341093633</v>
      </c>
      <c r="H15" s="197">
        <f t="shared" si="0"/>
        <v>104.27102178535577</v>
      </c>
    </row>
    <row r="16" spans="1:14" ht="16.5" x14ac:dyDescent="0.3">
      <c r="A16" s="199" t="s">
        <v>1</v>
      </c>
      <c r="B16" s="199"/>
      <c r="C16" s="199"/>
      <c r="D16" s="199"/>
      <c r="E16" s="199"/>
      <c r="F16" s="199"/>
      <c r="G16" s="199"/>
      <c r="H16" s="59"/>
      <c r="J16" s="28"/>
    </row>
    <row r="17" spans="1:11" ht="21.75" customHeight="1" x14ac:dyDescent="0.3">
      <c r="A17" s="199" t="s">
        <v>41</v>
      </c>
      <c r="B17" s="25" t="s">
        <v>23</v>
      </c>
      <c r="C17" s="25" t="s">
        <v>23</v>
      </c>
      <c r="D17" s="25" t="s">
        <v>23</v>
      </c>
      <c r="E17" s="25" t="s">
        <v>23</v>
      </c>
      <c r="F17" s="25" t="s">
        <v>23</v>
      </c>
      <c r="G17" s="25" t="s">
        <v>23</v>
      </c>
      <c r="H17" s="59" t="s">
        <v>23</v>
      </c>
      <c r="K17" s="53"/>
    </row>
    <row r="18" spans="1:11" ht="36.75" customHeight="1" x14ac:dyDescent="0.3">
      <c r="A18" s="199" t="s">
        <v>40</v>
      </c>
      <c r="B18" s="93">
        <v>1230.8884258660601</v>
      </c>
      <c r="C18" s="93">
        <v>1533.502516</v>
      </c>
      <c r="D18" s="93">
        <v>1946.8958170000001</v>
      </c>
      <c r="E18" s="93">
        <v>2043.439036</v>
      </c>
      <c r="F18" s="25">
        <f>E18*100/B18</f>
        <v>166.01334394400732</v>
      </c>
      <c r="G18" s="25">
        <f>E18*100/C18</f>
        <v>133.25306053818042</v>
      </c>
      <c r="H18" s="58">
        <f t="shared" si="0"/>
        <v>104.95882821037463</v>
      </c>
      <c r="I18" s="53"/>
      <c r="J18" s="53"/>
    </row>
    <row r="19" spans="1:11" ht="36" customHeight="1" x14ac:dyDescent="0.3">
      <c r="A19" s="199" t="s">
        <v>38</v>
      </c>
      <c r="B19" s="23">
        <v>95.926311510000005</v>
      </c>
      <c r="C19" s="23">
        <v>205.68561639999999</v>
      </c>
      <c r="D19" s="23">
        <v>209.09022659999999</v>
      </c>
      <c r="E19" s="23">
        <v>205.06130463999997</v>
      </c>
      <c r="F19" s="25">
        <f>E19*100/B19</f>
        <v>213.76961274970216</v>
      </c>
      <c r="G19" s="25">
        <f>E19*100/C19</f>
        <v>99.696472815684928</v>
      </c>
      <c r="H19" s="58">
        <f t="shared" si="0"/>
        <v>98.073117990489564</v>
      </c>
    </row>
    <row r="20" spans="1:11" ht="21" customHeight="1" x14ac:dyDescent="0.3">
      <c r="A20" s="199" t="s">
        <v>39</v>
      </c>
      <c r="B20" s="23">
        <v>5.3543819999999993</v>
      </c>
      <c r="C20" s="23">
        <v>8.5750887189</v>
      </c>
      <c r="D20" s="23">
        <v>7.1800951604999996</v>
      </c>
      <c r="E20" s="23">
        <v>7.0550951604000014</v>
      </c>
      <c r="F20" s="25" t="s">
        <v>23</v>
      </c>
      <c r="G20" s="25" t="s">
        <v>23</v>
      </c>
      <c r="H20" s="58">
        <f t="shared" si="0"/>
        <v>98.259075996824336</v>
      </c>
      <c r="K20" s="28"/>
    </row>
    <row r="21" spans="1:11" ht="21.75" customHeight="1" x14ac:dyDescent="0.2">
      <c r="A21" s="77" t="s">
        <v>27</v>
      </c>
      <c r="B21" s="78">
        <v>231.00652538409483</v>
      </c>
      <c r="C21" s="78">
        <v>217.97409743441202</v>
      </c>
      <c r="D21" s="78">
        <v>222.91409335095904</v>
      </c>
      <c r="E21" s="78">
        <v>210.85479236427841</v>
      </c>
      <c r="F21" s="79">
        <f>E21*100/B21</f>
        <v>91.276552475602102</v>
      </c>
      <c r="G21" s="79">
        <f>E21*100/C21</f>
        <v>96.733875651314122</v>
      </c>
      <c r="H21" s="80">
        <f t="shared" si="0"/>
        <v>94.590157667736918</v>
      </c>
      <c r="I21" s="28"/>
      <c r="J21" s="28"/>
    </row>
    <row r="22" spans="1:11" ht="20.25" customHeight="1" x14ac:dyDescent="0.3">
      <c r="A22" s="199" t="s">
        <v>29</v>
      </c>
      <c r="B22" s="199"/>
      <c r="C22" s="199"/>
      <c r="D22" s="199"/>
      <c r="E22" s="199"/>
      <c r="F22" s="199"/>
      <c r="G22" s="199"/>
      <c r="H22" s="59"/>
    </row>
    <row r="23" spans="1:11" ht="17.25" customHeight="1" x14ac:dyDescent="0.3">
      <c r="A23" s="4" t="s">
        <v>37</v>
      </c>
      <c r="B23" s="24">
        <v>48.527600755272296</v>
      </c>
      <c r="C23" s="24">
        <v>33.076259940064006</v>
      </c>
      <c r="D23" s="24">
        <v>31.231750764042904</v>
      </c>
      <c r="E23" s="24">
        <v>29.5929467802912</v>
      </c>
      <c r="F23" s="24">
        <f>E23*100/B23</f>
        <v>60.981681187022346</v>
      </c>
      <c r="G23" s="24">
        <f>E23*100/C23</f>
        <v>89.468842105834341</v>
      </c>
      <c r="H23" s="59">
        <f>E23*100/D23</f>
        <v>94.752762993874626</v>
      </c>
    </row>
    <row r="24" spans="1:11" ht="54" customHeight="1" x14ac:dyDescent="0.2">
      <c r="A24" s="211" t="s">
        <v>112</v>
      </c>
      <c r="B24" s="211"/>
      <c r="C24" s="211"/>
      <c r="D24" s="211"/>
      <c r="E24" s="211"/>
      <c r="F24" s="211"/>
      <c r="G24" s="211"/>
      <c r="H24" s="211"/>
    </row>
    <row r="25" spans="1:11" ht="14.25" hidden="1" customHeight="1" x14ac:dyDescent="0.2">
      <c r="A25" s="212"/>
      <c r="B25" s="212"/>
      <c r="C25" s="212"/>
      <c r="D25" s="212"/>
      <c r="E25" s="212"/>
      <c r="F25" s="212"/>
      <c r="G25" s="212"/>
      <c r="H25" s="212"/>
    </row>
    <row r="26" spans="1:11" ht="89.25" customHeight="1" x14ac:dyDescent="0.3">
      <c r="A26" s="207" t="s">
        <v>113</v>
      </c>
      <c r="B26" s="56" t="s">
        <v>119</v>
      </c>
      <c r="C26" s="38" t="s">
        <v>120</v>
      </c>
      <c r="D26" s="56" t="s">
        <v>110</v>
      </c>
      <c r="E26" s="56" t="s">
        <v>121</v>
      </c>
      <c r="F26" s="5" t="s">
        <v>122</v>
      </c>
      <c r="G26" s="5" t="s">
        <v>125</v>
      </c>
      <c r="H26" s="5" t="s">
        <v>124</v>
      </c>
    </row>
    <row r="27" spans="1:11" ht="16.5" x14ac:dyDescent="0.3">
      <c r="A27" s="98" t="s">
        <v>26</v>
      </c>
      <c r="B27" s="30">
        <v>9356.5349598090543</v>
      </c>
      <c r="C27" s="30">
        <v>10899.411890527645</v>
      </c>
      <c r="D27" s="30">
        <v>11845.302314680719</v>
      </c>
      <c r="E27" s="30">
        <v>12163.047944265671</v>
      </c>
      <c r="F27" s="31">
        <f>E27*100/B27</f>
        <v>129.99521720927649</v>
      </c>
      <c r="G27" s="31">
        <f>E27*100/C27</f>
        <v>111.59361685226536</v>
      </c>
      <c r="H27" s="60">
        <f>E27*100/D27</f>
        <v>102.68246112377518</v>
      </c>
      <c r="J27" s="28"/>
    </row>
    <row r="28" spans="1:11" ht="16.5" x14ac:dyDescent="0.3">
      <c r="A28" s="206" t="s">
        <v>25</v>
      </c>
      <c r="B28" s="206"/>
      <c r="C28" s="206"/>
      <c r="D28" s="206"/>
      <c r="E28" s="206"/>
      <c r="F28" s="206"/>
      <c r="G28" s="206"/>
      <c r="H28" s="59"/>
    </row>
    <row r="29" spans="1:11" ht="16.5" x14ac:dyDescent="0.3">
      <c r="A29" s="32" t="s">
        <v>0</v>
      </c>
      <c r="B29" s="92">
        <v>8882.9377205690544</v>
      </c>
      <c r="C29" s="92">
        <v>10338.057016887644</v>
      </c>
      <c r="D29" s="92">
        <v>11294.611602580719</v>
      </c>
      <c r="E29" s="92">
        <v>11626.90374073567</v>
      </c>
      <c r="F29" s="31">
        <f>E29*100/B29</f>
        <v>130.8902989808515</v>
      </c>
      <c r="G29" s="31">
        <f>E29*100/C29</f>
        <v>112.46701117765788</v>
      </c>
      <c r="H29" s="60">
        <f t="shared" ref="H29:H46" si="1">E29*100/D29</f>
        <v>102.94204130117255</v>
      </c>
    </row>
    <row r="30" spans="1:11" ht="16.5" x14ac:dyDescent="0.3">
      <c r="A30" s="201" t="s">
        <v>45</v>
      </c>
      <c r="B30" s="41"/>
      <c r="C30" s="33"/>
      <c r="D30" s="33"/>
      <c r="E30" s="33"/>
      <c r="F30" s="34"/>
      <c r="G30" s="34"/>
      <c r="H30" s="59"/>
    </row>
    <row r="31" spans="1:11" ht="16.5" x14ac:dyDescent="0.3">
      <c r="A31" s="105" t="s">
        <v>2</v>
      </c>
      <c r="B31" s="30">
        <v>6151.7957491971792</v>
      </c>
      <c r="C31" s="30">
        <v>5836.9928368235178</v>
      </c>
      <c r="D31" s="30">
        <v>5950.6897202207301</v>
      </c>
      <c r="E31" s="30">
        <v>5891.6631086150437</v>
      </c>
      <c r="F31" s="31">
        <f>E31*100/B31</f>
        <v>95.771435671997352</v>
      </c>
      <c r="G31" s="31">
        <f>E31*100/C31</f>
        <v>100.93661707868871</v>
      </c>
      <c r="H31" s="106">
        <f t="shared" si="1"/>
        <v>99.008071091236516</v>
      </c>
      <c r="J31" s="28"/>
    </row>
    <row r="32" spans="1:11" ht="16.5" x14ac:dyDescent="0.3">
      <c r="A32" s="201" t="s">
        <v>45</v>
      </c>
      <c r="B32" s="201"/>
      <c r="C32" s="201"/>
      <c r="D32" s="201"/>
      <c r="E32" s="201"/>
      <c r="F32" s="201"/>
      <c r="G32" s="201"/>
      <c r="H32" s="59"/>
    </row>
    <row r="33" spans="1:11" ht="17.25" customHeight="1" x14ac:dyDescent="0.2">
      <c r="A33" s="201" t="s">
        <v>41</v>
      </c>
      <c r="B33" s="38">
        <v>4465.7345920500002</v>
      </c>
      <c r="C33" s="38">
        <v>4495.7932782300004</v>
      </c>
      <c r="D33" s="38">
        <v>4536.0299927599999</v>
      </c>
      <c r="E33" s="38">
        <v>4409.9426501199996</v>
      </c>
      <c r="F33" s="39">
        <f>E33*100/B33</f>
        <v>98.750665970402224</v>
      </c>
      <c r="G33" s="39">
        <f>E33*100/C33</f>
        <v>98.090423140100427</v>
      </c>
      <c r="H33" s="58">
        <f t="shared" si="1"/>
        <v>97.220315058735295</v>
      </c>
    </row>
    <row r="34" spans="1:11" ht="32.25" customHeight="1" x14ac:dyDescent="0.2">
      <c r="A34" s="201" t="s">
        <v>43</v>
      </c>
      <c r="B34" s="38">
        <v>124.93528124717881</v>
      </c>
      <c r="C34" s="38">
        <v>113.292593255393</v>
      </c>
      <c r="D34" s="38">
        <v>360.58613355072998</v>
      </c>
      <c r="E34" s="38">
        <v>432.9993872050448</v>
      </c>
      <c r="F34" s="39">
        <f>E34*100/B34</f>
        <v>346.57895102375051</v>
      </c>
      <c r="G34" s="39">
        <f>E34*100/C34</f>
        <v>382.19567119356492</v>
      </c>
      <c r="H34" s="58">
        <f t="shared" si="1"/>
        <v>120.08209604214498</v>
      </c>
    </row>
    <row r="35" spans="1:11" ht="30.75" customHeight="1" x14ac:dyDescent="0.2">
      <c r="A35" s="201" t="s">
        <v>44</v>
      </c>
      <c r="B35" s="38">
        <v>1553.337</v>
      </c>
      <c r="C35" s="38">
        <v>1220.2919999999999</v>
      </c>
      <c r="D35" s="38">
        <v>1271</v>
      </c>
      <c r="E35" s="38">
        <v>1041.7529999999999</v>
      </c>
      <c r="F35" s="39">
        <f>E35*100/B35</f>
        <v>67.065485467738156</v>
      </c>
      <c r="G35" s="39">
        <f>E35*100/C35</f>
        <v>85.369157545898844</v>
      </c>
      <c r="H35" s="58">
        <f t="shared" si="1"/>
        <v>81.963257277734058</v>
      </c>
      <c r="K35" s="28"/>
    </row>
    <row r="36" spans="1:11" ht="16.5" x14ac:dyDescent="0.3">
      <c r="A36" s="201" t="s">
        <v>105</v>
      </c>
      <c r="B36" s="38">
        <v>7.7888759000000007</v>
      </c>
      <c r="C36" s="38">
        <v>7.6145506100000002</v>
      </c>
      <c r="D36" s="38">
        <v>7.4475939100000002</v>
      </c>
      <c r="E36" s="38">
        <v>6.9680712900000001</v>
      </c>
      <c r="F36" s="41">
        <f>E36*100/B36</f>
        <v>89.461834794414941</v>
      </c>
      <c r="G36" s="39">
        <f>E36*100/C36</f>
        <v>91.509947820807781</v>
      </c>
      <c r="H36" s="59">
        <f t="shared" si="1"/>
        <v>93.561375314030784</v>
      </c>
    </row>
    <row r="37" spans="1:11" ht="16.5" x14ac:dyDescent="0.3">
      <c r="A37" s="107" t="s">
        <v>5</v>
      </c>
      <c r="B37" s="30">
        <v>2731.141971371876</v>
      </c>
      <c r="C37" s="30">
        <v>4501.0641800641251</v>
      </c>
      <c r="D37" s="30">
        <v>5343.9218823599886</v>
      </c>
      <c r="E37" s="30">
        <v>5735.2406321206263</v>
      </c>
      <c r="F37" s="31">
        <f>E37*100/B37</f>
        <v>209.99423289737535</v>
      </c>
      <c r="G37" s="31">
        <f>E37*100/C37</f>
        <v>127.41965905580395</v>
      </c>
      <c r="H37" s="75">
        <f t="shared" si="1"/>
        <v>107.32268843697661</v>
      </c>
    </row>
    <row r="38" spans="1:11" ht="16.5" x14ac:dyDescent="0.3">
      <c r="A38" s="201" t="s">
        <v>3</v>
      </c>
      <c r="B38" s="201"/>
      <c r="C38" s="201"/>
      <c r="D38" s="201"/>
      <c r="E38" s="201"/>
      <c r="F38" s="201"/>
      <c r="G38" s="201"/>
      <c r="H38" s="59"/>
      <c r="J38" s="27"/>
    </row>
    <row r="39" spans="1:11" ht="18" customHeight="1" x14ac:dyDescent="0.3">
      <c r="A39" s="201" t="s">
        <v>41</v>
      </c>
      <c r="B39" s="33" t="s">
        <v>23</v>
      </c>
      <c r="C39" s="33" t="s">
        <v>23</v>
      </c>
      <c r="D39" s="33" t="s">
        <v>23</v>
      </c>
      <c r="E39" s="33" t="s">
        <v>23</v>
      </c>
      <c r="F39" s="33" t="s">
        <v>23</v>
      </c>
      <c r="G39" s="40" t="s">
        <v>23</v>
      </c>
      <c r="H39" s="59" t="s">
        <v>23</v>
      </c>
    </row>
    <row r="40" spans="1:11" ht="32.25" customHeight="1" x14ac:dyDescent="0.2">
      <c r="A40" s="200" t="s">
        <v>40</v>
      </c>
      <c r="B40" s="40">
        <v>2523.5017033972158</v>
      </c>
      <c r="C40" s="40">
        <v>3949.2725109451453</v>
      </c>
      <c r="D40" s="40">
        <v>4809.6440549420686</v>
      </c>
      <c r="E40" s="40">
        <v>5195.8885170870626</v>
      </c>
      <c r="F40" s="25">
        <f>E40*100/B40</f>
        <v>205.89994094682785</v>
      </c>
      <c r="G40" s="25">
        <f>E40*100/C40</f>
        <v>131.565712487224</v>
      </c>
      <c r="H40" s="23">
        <f>E40*100/D40</f>
        <v>108.03062467269515</v>
      </c>
    </row>
    <row r="41" spans="1:11" ht="33" customHeight="1" x14ac:dyDescent="0.2">
      <c r="A41" s="200" t="s">
        <v>38</v>
      </c>
      <c r="B41" s="40">
        <v>196.66300000000001</v>
      </c>
      <c r="C41" s="40">
        <v>529.70799999999997</v>
      </c>
      <c r="D41" s="40">
        <v>516.54</v>
      </c>
      <c r="E41" s="40">
        <v>521.41300000000001</v>
      </c>
      <c r="F41" s="25">
        <f>E41*100/B41</f>
        <v>265.13019734266231</v>
      </c>
      <c r="G41" s="25">
        <f>E41*100/C41</f>
        <v>98.434042906658021</v>
      </c>
      <c r="H41" s="23">
        <f t="shared" si="1"/>
        <v>100.94339257366323</v>
      </c>
      <c r="J41" s="27"/>
    </row>
    <row r="42" spans="1:11" ht="16.5" x14ac:dyDescent="0.2">
      <c r="A42" s="200" t="s">
        <v>39</v>
      </c>
      <c r="B42" s="40">
        <v>10.97726797466019</v>
      </c>
      <c r="C42" s="40">
        <v>22.083669118980172</v>
      </c>
      <c r="D42" s="40">
        <v>17.737827417920403</v>
      </c>
      <c r="E42" s="40">
        <v>17.939115033563876</v>
      </c>
      <c r="F42" s="25" t="s">
        <v>23</v>
      </c>
      <c r="G42" s="25" t="s">
        <v>23</v>
      </c>
      <c r="H42" s="23">
        <f t="shared" si="1"/>
        <v>101.1347929535052</v>
      </c>
    </row>
    <row r="43" spans="1:11" ht="21.75" customHeight="1" x14ac:dyDescent="0.2">
      <c r="A43" s="81" t="s">
        <v>27</v>
      </c>
      <c r="B43" s="81">
        <v>473.59723924000008</v>
      </c>
      <c r="C43" s="81">
        <v>561.35487364000005</v>
      </c>
      <c r="D43" s="81">
        <v>550.69071210000004</v>
      </c>
      <c r="E43" s="81">
        <v>536.14420353000003</v>
      </c>
      <c r="F43" s="79">
        <f>E43*100/B43</f>
        <v>113.20678397331274</v>
      </c>
      <c r="G43" s="79">
        <f>E43*100/C43</f>
        <v>95.508960321921464</v>
      </c>
      <c r="H43" s="78">
        <f>E43*100/D43</f>
        <v>97.358497564898371</v>
      </c>
      <c r="J43" s="28"/>
    </row>
    <row r="44" spans="1:11" ht="16.5" x14ac:dyDescent="0.3">
      <c r="A44" s="201" t="s">
        <v>46</v>
      </c>
      <c r="B44" s="201"/>
      <c r="C44" s="201"/>
      <c r="D44" s="201"/>
      <c r="E44" s="201"/>
      <c r="F44" s="201"/>
      <c r="G44" s="201"/>
      <c r="H44" s="59"/>
    </row>
    <row r="45" spans="1:11" ht="18.75" customHeight="1" x14ac:dyDescent="0.2">
      <c r="A45" s="33" t="s">
        <v>37</v>
      </c>
      <c r="B45" s="40">
        <v>99.488694989999999</v>
      </c>
      <c r="C45" s="40">
        <v>85.182230079999997</v>
      </c>
      <c r="D45" s="40">
        <v>77.155440510000005</v>
      </c>
      <c r="E45" s="40">
        <v>75.246508290000008</v>
      </c>
      <c r="F45" s="40">
        <f>E45*100/B45</f>
        <v>75.633224757409209</v>
      </c>
      <c r="G45" s="40">
        <f>E45*100/C45</f>
        <v>88.335921963220827</v>
      </c>
      <c r="H45" s="58">
        <f t="shared" si="1"/>
        <v>97.525861809119505</v>
      </c>
    </row>
    <row r="46" spans="1:11" ht="29.25" customHeight="1" x14ac:dyDescent="0.2">
      <c r="A46" s="35" t="s">
        <v>24</v>
      </c>
      <c r="B46" s="37">
        <v>487.77</v>
      </c>
      <c r="C46" s="37">
        <v>388.3</v>
      </c>
      <c r="D46" s="37">
        <v>404.79</v>
      </c>
      <c r="E46" s="37">
        <v>393.28</v>
      </c>
      <c r="F46" s="36">
        <f>E46*100/B46</f>
        <v>80.628164913791338</v>
      </c>
      <c r="G46" s="36">
        <f>E46*100/C46</f>
        <v>101.28251352047386</v>
      </c>
      <c r="H46" s="61">
        <f t="shared" si="1"/>
        <v>97.156550310037304</v>
      </c>
    </row>
    <row r="47" spans="1:11" ht="38.25" customHeight="1" x14ac:dyDescent="0.2">
      <c r="A47" s="213" t="s">
        <v>74</v>
      </c>
      <c r="B47" s="213"/>
      <c r="C47" s="213"/>
      <c r="D47" s="213"/>
      <c r="E47" s="213"/>
      <c r="F47" s="213"/>
      <c r="G47" s="213"/>
      <c r="H47" s="213"/>
    </row>
  </sheetData>
  <mergeCells count="5">
    <mergeCell ref="A2:H2"/>
    <mergeCell ref="A1:H1"/>
    <mergeCell ref="A24:H25"/>
    <mergeCell ref="A47:H47"/>
    <mergeCell ref="A3:H3"/>
  </mergeCells>
  <pageMargins left="0.25" right="0.25" top="8.8443396226415102E-2" bottom="0.75" header="0.70754716981132104" footer="0.3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A6545-0664-4F45-A152-5290EDEB8124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showGridLines="0" tabSelected="1" showRuler="0" showWhiteSpace="0" view="pageLayout" topLeftCell="A7" zoomScale="118" zoomScalePageLayoutView="118" workbookViewId="0">
      <selection activeCell="J22" sqref="J22"/>
    </sheetView>
  </sheetViews>
  <sheetFormatPr defaultRowHeight="14.25" x14ac:dyDescent="0.2"/>
  <cols>
    <col min="1" max="1" width="52" customWidth="1"/>
    <col min="2" max="2" width="11.125" customWidth="1"/>
    <col min="3" max="3" width="10.625" customWidth="1"/>
    <col min="4" max="4" width="10.375" customWidth="1"/>
    <col min="5" max="5" width="9.625" customWidth="1"/>
    <col min="6" max="7" width="10.75" customWidth="1"/>
    <col min="8" max="8" width="13.75" customWidth="1"/>
  </cols>
  <sheetData>
    <row r="1" spans="1:13" ht="19.5" customHeight="1" x14ac:dyDescent="0.3">
      <c r="A1" s="71" t="s">
        <v>32</v>
      </c>
      <c r="B1" s="71"/>
      <c r="C1" s="71"/>
      <c r="D1" s="71"/>
      <c r="E1" s="71"/>
      <c r="F1" s="71"/>
      <c r="G1" s="71"/>
      <c r="H1" s="71"/>
    </row>
    <row r="2" spans="1:13" ht="54" customHeight="1" x14ac:dyDescent="0.2">
      <c r="A2" s="214" t="s">
        <v>126</v>
      </c>
      <c r="B2" s="214"/>
      <c r="C2" s="214"/>
      <c r="D2" s="214"/>
      <c r="E2" s="214"/>
      <c r="F2" s="214"/>
      <c r="G2" s="214"/>
      <c r="H2" s="214"/>
    </row>
    <row r="3" spans="1:13" ht="124.5" customHeight="1" x14ac:dyDescent="0.3">
      <c r="A3" s="199"/>
      <c r="B3" s="56" t="s">
        <v>119</v>
      </c>
      <c r="C3" s="56" t="s">
        <v>120</v>
      </c>
      <c r="D3" s="56" t="s">
        <v>110</v>
      </c>
      <c r="E3" s="134" t="s">
        <v>121</v>
      </c>
      <c r="F3" s="5" t="s">
        <v>127</v>
      </c>
      <c r="G3" s="5" t="s">
        <v>128</v>
      </c>
      <c r="H3" s="5" t="s">
        <v>129</v>
      </c>
    </row>
    <row r="4" spans="1:13" ht="20.25" customHeight="1" x14ac:dyDescent="0.2">
      <c r="A4" s="110" t="s">
        <v>4</v>
      </c>
      <c r="B4" s="164">
        <v>4332.8305319619685</v>
      </c>
      <c r="C4" s="164">
        <v>4014.2675396574723</v>
      </c>
      <c r="D4" s="164">
        <v>4571.945830608649</v>
      </c>
      <c r="E4" s="164">
        <v>4572.6287031565244</v>
      </c>
      <c r="F4" s="42"/>
      <c r="G4" s="42"/>
      <c r="H4" s="100"/>
      <c r="J4" s="54"/>
    </row>
    <row r="5" spans="1:13" ht="16.5" x14ac:dyDescent="0.3">
      <c r="A5" s="8" t="s">
        <v>30</v>
      </c>
      <c r="B5" s="125">
        <v>100</v>
      </c>
      <c r="C5" s="125">
        <v>100</v>
      </c>
      <c r="D5" s="72">
        <v>100</v>
      </c>
      <c r="E5" s="131">
        <v>100</v>
      </c>
      <c r="F5" s="42"/>
      <c r="G5" s="42"/>
      <c r="H5" s="63"/>
    </row>
    <row r="6" spans="1:13" ht="16.5" x14ac:dyDescent="0.3">
      <c r="A6" s="2" t="s">
        <v>1</v>
      </c>
      <c r="B6" s="126"/>
      <c r="C6" s="25"/>
      <c r="D6" s="43"/>
      <c r="E6" s="126"/>
      <c r="F6" s="43"/>
      <c r="G6" s="43"/>
      <c r="H6" s="41"/>
    </row>
    <row r="7" spans="1:13" ht="16.5" x14ac:dyDescent="0.3">
      <c r="A7" s="2" t="s">
        <v>5</v>
      </c>
      <c r="B7" s="126">
        <v>30.745931777138637</v>
      </c>
      <c r="C7" s="126">
        <v>43.044001415848641</v>
      </c>
      <c r="D7" s="126">
        <v>47.313905695871391</v>
      </c>
      <c r="E7" s="126">
        <v>49.327325313847837</v>
      </c>
      <c r="F7" s="43">
        <f>E7-B7</f>
        <v>18.5813935367092</v>
      </c>
      <c r="G7" s="44">
        <f>E7-C7</f>
        <v>6.2833238979991961</v>
      </c>
      <c r="H7" s="41">
        <f>E7-D7</f>
        <v>2.0134196179764459</v>
      </c>
      <c r="M7" s="161"/>
    </row>
    <row r="8" spans="1:13" ht="16.5" x14ac:dyDescent="0.3">
      <c r="A8" s="2" t="s">
        <v>2</v>
      </c>
      <c r="B8" s="126">
        <v>69.254068222861349</v>
      </c>
      <c r="C8" s="126">
        <v>56.955998584151359</v>
      </c>
      <c r="D8" s="126">
        <v>52.686094304128623</v>
      </c>
      <c r="E8" s="126">
        <v>50.67267468615217</v>
      </c>
      <c r="F8" s="44">
        <f>E8-B8</f>
        <v>-18.581393536709179</v>
      </c>
      <c r="G8" s="44">
        <f>E8-C8</f>
        <v>-6.283323897999189</v>
      </c>
      <c r="H8" s="64">
        <f>E8-D8</f>
        <v>-2.013419617976453</v>
      </c>
      <c r="K8" s="138"/>
    </row>
    <row r="9" spans="1:13" ht="16.5" x14ac:dyDescent="0.3">
      <c r="A9" s="127" t="s">
        <v>31</v>
      </c>
      <c r="B9" s="135">
        <v>100</v>
      </c>
      <c r="C9" s="135">
        <v>100</v>
      </c>
      <c r="D9" s="135">
        <v>100</v>
      </c>
      <c r="E9" s="133">
        <v>100</v>
      </c>
      <c r="F9" s="128"/>
      <c r="G9" s="129"/>
      <c r="H9" s="130"/>
    </row>
    <row r="10" spans="1:13" ht="16.5" x14ac:dyDescent="0.3">
      <c r="A10" s="2" t="s">
        <v>1</v>
      </c>
      <c r="B10" s="25"/>
      <c r="C10" s="126"/>
      <c r="D10" s="25"/>
      <c r="E10" s="132"/>
      <c r="F10" s="43"/>
      <c r="G10" s="44"/>
      <c r="H10" s="41"/>
    </row>
    <row r="11" spans="1:13" ht="16.5" x14ac:dyDescent="0.3">
      <c r="A11" s="2" t="s">
        <v>6</v>
      </c>
      <c r="B11" s="126">
        <v>50.273172373023428</v>
      </c>
      <c r="C11" s="126">
        <v>43.487797280339393</v>
      </c>
      <c r="D11" s="126">
        <v>40.161009093252552</v>
      </c>
      <c r="E11" s="126">
        <v>37.928779221500363</v>
      </c>
      <c r="F11" s="82">
        <f>E11-B11</f>
        <v>-12.344393151523064</v>
      </c>
      <c r="G11" s="82">
        <f>E11-C11</f>
        <v>-5.5590180588390297</v>
      </c>
      <c r="H11" s="83">
        <f>E11-D11</f>
        <v>-2.2322298717521889</v>
      </c>
    </row>
    <row r="12" spans="1:13" ht="16.5" x14ac:dyDescent="0.3">
      <c r="A12" s="2" t="s">
        <v>7</v>
      </c>
      <c r="B12" s="126">
        <v>0</v>
      </c>
      <c r="C12" s="126">
        <v>0</v>
      </c>
      <c r="D12" s="126">
        <v>0</v>
      </c>
      <c r="E12" s="126">
        <v>0</v>
      </c>
      <c r="F12" s="126" t="s">
        <v>23</v>
      </c>
      <c r="G12" s="43" t="s">
        <v>23</v>
      </c>
      <c r="H12" s="41" t="s">
        <v>23</v>
      </c>
    </row>
    <row r="13" spans="1:13" ht="16.5" x14ac:dyDescent="0.3">
      <c r="A13" s="2" t="s">
        <v>8</v>
      </c>
      <c r="B13" s="126">
        <v>29.814877329509539</v>
      </c>
      <c r="C13" s="126">
        <v>39.297186234243959</v>
      </c>
      <c r="D13" s="126">
        <v>45.776077747653112</v>
      </c>
      <c r="E13" s="126">
        <v>48.41261293469649</v>
      </c>
      <c r="F13" s="43">
        <f>E13-B13</f>
        <v>18.597735605186951</v>
      </c>
      <c r="G13" s="44">
        <f>E13-C13</f>
        <v>9.1154267004525309</v>
      </c>
      <c r="H13" s="64">
        <f>E13-D13</f>
        <v>2.6365351870433784</v>
      </c>
    </row>
    <row r="14" spans="1:13" ht="16.5" x14ac:dyDescent="0.3">
      <c r="A14" s="2" t="s">
        <v>9</v>
      </c>
      <c r="B14" s="126">
        <v>19.700689738573242</v>
      </c>
      <c r="C14" s="126">
        <v>16.927745679302237</v>
      </c>
      <c r="D14" s="126">
        <v>13.839926993530531</v>
      </c>
      <c r="E14" s="126">
        <v>13.444387558859187</v>
      </c>
      <c r="F14" s="40">
        <f>E14-B14</f>
        <v>-6.256302179714055</v>
      </c>
      <c r="G14" s="44">
        <f>E14-C14</f>
        <v>-3.4833581204430502</v>
      </c>
      <c r="H14" s="62">
        <f>E14-D14</f>
        <v>-0.39553943467134367</v>
      </c>
    </row>
    <row r="15" spans="1:13" ht="16.5" x14ac:dyDescent="0.3">
      <c r="A15" s="2" t="s">
        <v>10</v>
      </c>
      <c r="B15" s="126">
        <v>8.7683558581800242E-2</v>
      </c>
      <c r="C15" s="126">
        <v>7.3655529250431839E-2</v>
      </c>
      <c r="D15" s="126">
        <v>6.5939353844609333E-2</v>
      </c>
      <c r="E15" s="126">
        <v>5.9930583802692672E-2</v>
      </c>
      <c r="F15" s="82">
        <f>E15-B15</f>
        <v>-2.775297477910757E-2</v>
      </c>
      <c r="G15" s="82">
        <f>E15-C15</f>
        <v>-1.3724945447739167E-2</v>
      </c>
      <c r="H15" s="84">
        <f>E15-D15</f>
        <v>-6.0087700419166612E-3</v>
      </c>
    </row>
    <row r="16" spans="1:13" ht="16.5" x14ac:dyDescent="0.3">
      <c r="A16" s="2" t="s">
        <v>11</v>
      </c>
      <c r="B16" s="126">
        <v>0.12357700031197523</v>
      </c>
      <c r="C16" s="126">
        <v>0.21361527686397533</v>
      </c>
      <c r="D16" s="126">
        <v>0.15704681171920482</v>
      </c>
      <c r="E16" s="126">
        <v>0.15428970114126717</v>
      </c>
      <c r="F16" s="82">
        <f>E16-B16</f>
        <v>3.0712700829291936E-2</v>
      </c>
      <c r="G16" s="82">
        <f>E16-C16</f>
        <v>-5.9325575722708163E-2</v>
      </c>
      <c r="H16" s="84">
        <f>E16-D16</f>
        <v>-2.7571105779376492E-3</v>
      </c>
    </row>
    <row r="17" spans="1:13" ht="30" customHeight="1" x14ac:dyDescent="0.2">
      <c r="A17" s="57" t="s">
        <v>12</v>
      </c>
      <c r="B17" s="72">
        <v>100</v>
      </c>
      <c r="C17" s="72">
        <v>100</v>
      </c>
      <c r="D17" s="72">
        <v>100</v>
      </c>
      <c r="E17" s="131">
        <v>100</v>
      </c>
      <c r="F17" s="42"/>
      <c r="G17" s="50"/>
      <c r="H17" s="63"/>
    </row>
    <row r="18" spans="1:13" ht="16.5" x14ac:dyDescent="0.3">
      <c r="A18" s="2" t="s">
        <v>1</v>
      </c>
      <c r="B18" s="126"/>
      <c r="C18" s="126"/>
      <c r="D18" s="126"/>
      <c r="E18" s="126"/>
      <c r="F18" s="43"/>
      <c r="G18" s="44"/>
      <c r="H18" s="41"/>
    </row>
    <row r="19" spans="1:13" ht="16.5" x14ac:dyDescent="0.3">
      <c r="A19" s="2" t="s">
        <v>13</v>
      </c>
      <c r="B19" s="126">
        <v>1.1579393800403603</v>
      </c>
      <c r="C19" s="126">
        <v>2.8946927640481861</v>
      </c>
      <c r="D19" s="126">
        <v>2.8396503985419379</v>
      </c>
      <c r="E19" s="126">
        <v>2.8548313776250089</v>
      </c>
      <c r="F19" s="40">
        <f>E19-B19</f>
        <v>1.6968919975846486</v>
      </c>
      <c r="G19" s="40">
        <f>E19-C19</f>
        <v>-3.9861386423177159E-2</v>
      </c>
      <c r="H19" s="62">
        <f>E19-D19</f>
        <v>1.5180979083071033E-2</v>
      </c>
      <c r="M19" s="136"/>
    </row>
    <row r="20" spans="1:13" ht="16.5" x14ac:dyDescent="0.3">
      <c r="A20" s="2" t="s">
        <v>14</v>
      </c>
      <c r="B20" s="126">
        <v>9.6939810800725219</v>
      </c>
      <c r="C20" s="126">
        <v>14.522925165287937</v>
      </c>
      <c r="D20" s="126">
        <v>15.98656922545379</v>
      </c>
      <c r="E20" s="126">
        <v>17.548951232503594</v>
      </c>
      <c r="F20" s="40">
        <f>E20-B20</f>
        <v>7.854970152431072</v>
      </c>
      <c r="G20" s="40">
        <f>E20-C20</f>
        <v>3.0260260672156569</v>
      </c>
      <c r="H20" s="62">
        <f>E20-D20</f>
        <v>1.5623820070498038</v>
      </c>
    </row>
    <row r="21" spans="1:13" ht="16.5" x14ac:dyDescent="0.3">
      <c r="A21" s="2" t="s">
        <v>15</v>
      </c>
      <c r="B21" s="126">
        <v>89.148079539887092</v>
      </c>
      <c r="C21" s="126">
        <v>82.582382070663868</v>
      </c>
      <c r="D21" s="126">
        <v>81.173780376004288</v>
      </c>
      <c r="E21" s="126">
        <v>79.596217389871384</v>
      </c>
      <c r="F21" s="44">
        <f>E21-B21</f>
        <v>-9.5518621500157082</v>
      </c>
      <c r="G21" s="44">
        <f>E21-C21</f>
        <v>-2.9861646807924842</v>
      </c>
      <c r="H21" s="62">
        <f>E21-D21</f>
        <v>-1.5775629861329037</v>
      </c>
    </row>
    <row r="22" spans="1:13" ht="16.5" x14ac:dyDescent="0.3">
      <c r="A22" s="8" t="s">
        <v>16</v>
      </c>
      <c r="B22" s="72">
        <v>100</v>
      </c>
      <c r="C22" s="72">
        <v>100</v>
      </c>
      <c r="D22" s="72">
        <v>100</v>
      </c>
      <c r="E22" s="131">
        <v>100</v>
      </c>
      <c r="F22" s="42"/>
      <c r="G22" s="50"/>
      <c r="H22" s="63"/>
      <c r="I22" s="54"/>
    </row>
    <row r="23" spans="1:13" ht="16.5" x14ac:dyDescent="0.3">
      <c r="A23" s="2" t="s">
        <v>1</v>
      </c>
      <c r="B23" s="145"/>
      <c r="C23" s="145"/>
      <c r="D23" s="43"/>
      <c r="E23" s="145"/>
      <c r="F23" s="43"/>
      <c r="G23" s="44"/>
      <c r="H23" s="41"/>
    </row>
    <row r="24" spans="1:13" ht="16.5" x14ac:dyDescent="0.3">
      <c r="A24" s="2" t="s">
        <v>17</v>
      </c>
      <c r="B24" s="145">
        <v>17.617037392217007</v>
      </c>
      <c r="C24" s="145">
        <v>16.181358847386406</v>
      </c>
      <c r="D24" s="145">
        <v>15.936216070225301</v>
      </c>
      <c r="E24" s="145">
        <v>15.129225401918557</v>
      </c>
      <c r="F24" s="44">
        <f>E24-B24</f>
        <v>-2.4878119902984501</v>
      </c>
      <c r="G24" s="44">
        <f>E24-C24</f>
        <v>-1.0521334454678488</v>
      </c>
      <c r="H24" s="64">
        <f>E24-D24</f>
        <v>-0.80699066830674404</v>
      </c>
    </row>
    <row r="25" spans="1:13" ht="16.5" x14ac:dyDescent="0.3">
      <c r="A25" s="2" t="s">
        <v>18</v>
      </c>
      <c r="B25" s="145">
        <v>82.382962607782972</v>
      </c>
      <c r="C25" s="145">
        <v>83.818641152613608</v>
      </c>
      <c r="D25" s="145">
        <v>84.063783929774715</v>
      </c>
      <c r="E25" s="145">
        <v>84.870774598081439</v>
      </c>
      <c r="F25" s="44">
        <f>E25-B25</f>
        <v>2.4878119902984679</v>
      </c>
      <c r="G25" s="40">
        <f>E25-C25</f>
        <v>1.0521334454678311</v>
      </c>
      <c r="H25" s="33">
        <f>E25-D25</f>
        <v>0.8069906683067245</v>
      </c>
    </row>
    <row r="26" spans="1:13" ht="25.5" customHeight="1" x14ac:dyDescent="0.2">
      <c r="A26" s="215" t="s">
        <v>74</v>
      </c>
      <c r="B26" s="215"/>
      <c r="C26" s="215"/>
      <c r="D26" s="215"/>
      <c r="E26" s="215"/>
      <c r="F26" s="215"/>
      <c r="G26" s="215"/>
      <c r="H26" s="215"/>
    </row>
    <row r="27" spans="1:13" hidden="1" x14ac:dyDescent="0.2">
      <c r="A27" s="216"/>
      <c r="B27" s="216"/>
      <c r="C27" s="216"/>
      <c r="D27" s="216"/>
      <c r="E27" s="216"/>
      <c r="F27" s="216"/>
      <c r="G27" s="216"/>
      <c r="H27" s="216"/>
    </row>
    <row r="28" spans="1:13" x14ac:dyDescent="0.2">
      <c r="D28" s="145"/>
    </row>
  </sheetData>
  <mergeCells count="2">
    <mergeCell ref="A2:H2"/>
    <mergeCell ref="A26:H27"/>
  </mergeCells>
  <pageMargins left="0.2" right="0.2" top="0.2" bottom="0.22" header="0.21" footer="0.2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showGridLines="0" showRowColHeaders="0" showRuler="0" view="pageLayout" topLeftCell="A7" zoomScale="136" zoomScalePageLayoutView="136" workbookViewId="0">
      <selection activeCell="E6" sqref="E6"/>
    </sheetView>
  </sheetViews>
  <sheetFormatPr defaultRowHeight="14.25" x14ac:dyDescent="0.2"/>
  <cols>
    <col min="1" max="1" width="62.625" customWidth="1"/>
    <col min="2" max="2" width="11.375" customWidth="1"/>
    <col min="3" max="4" width="10.375" customWidth="1"/>
    <col min="5" max="5" width="11.125" customWidth="1"/>
    <col min="6" max="7" width="12" customWidth="1"/>
  </cols>
  <sheetData>
    <row r="1" spans="1:9" ht="17.25" customHeight="1" x14ac:dyDescent="0.3">
      <c r="A1" s="71" t="s">
        <v>56</v>
      </c>
      <c r="B1" s="71"/>
      <c r="C1" s="71"/>
      <c r="D1" s="71"/>
      <c r="E1" s="71"/>
      <c r="F1" s="71"/>
      <c r="G1" s="71"/>
    </row>
    <row r="2" spans="1:9" ht="17.25" customHeight="1" x14ac:dyDescent="0.2">
      <c r="A2" s="218" t="s">
        <v>114</v>
      </c>
      <c r="B2" s="218"/>
      <c r="C2" s="218"/>
      <c r="D2" s="218"/>
      <c r="E2" s="218"/>
      <c r="F2" s="218"/>
      <c r="G2" s="218"/>
      <c r="H2" s="218"/>
    </row>
    <row r="3" spans="1:9" ht="17.25" customHeight="1" x14ac:dyDescent="0.2">
      <c r="A3" s="52" t="s">
        <v>131</v>
      </c>
      <c r="B3" s="52"/>
      <c r="C3" s="52"/>
      <c r="D3" s="52"/>
      <c r="E3" s="52"/>
      <c r="F3" s="52"/>
      <c r="G3" s="52"/>
    </row>
    <row r="4" spans="1:9" ht="20.25" customHeight="1" x14ac:dyDescent="0.3">
      <c r="A4" s="7" t="s">
        <v>33</v>
      </c>
      <c r="B4" s="7"/>
      <c r="C4" s="7"/>
      <c r="D4" s="7"/>
      <c r="E4" s="7"/>
      <c r="F4" s="3"/>
      <c r="G4" s="3"/>
    </row>
    <row r="5" spans="1:9" ht="173.25" customHeight="1" x14ac:dyDescent="0.3">
      <c r="A5" s="1"/>
      <c r="B5" s="95" t="s">
        <v>119</v>
      </c>
      <c r="C5" s="56" t="s">
        <v>120</v>
      </c>
      <c r="D5" s="202" t="s">
        <v>110</v>
      </c>
      <c r="E5" s="95" t="s">
        <v>121</v>
      </c>
      <c r="F5" s="5" t="s">
        <v>127</v>
      </c>
      <c r="G5" s="5" t="s">
        <v>128</v>
      </c>
      <c r="H5" s="5" t="s">
        <v>130</v>
      </c>
      <c r="I5" s="96"/>
    </row>
    <row r="6" spans="1:9" ht="42.75" customHeight="1" x14ac:dyDescent="0.3">
      <c r="A6" s="9" t="s">
        <v>19</v>
      </c>
      <c r="B6" s="146">
        <v>4.79</v>
      </c>
      <c r="C6" s="146">
        <v>6.5</v>
      </c>
      <c r="D6" s="146">
        <v>7.02</v>
      </c>
      <c r="E6" s="146">
        <v>7.21</v>
      </c>
      <c r="F6" s="147">
        <f>E6-B6</f>
        <v>2.42</v>
      </c>
      <c r="G6" s="47">
        <f>E6-C6</f>
        <v>0.71</v>
      </c>
      <c r="H6" s="47">
        <f>E6-D6</f>
        <v>0.19000000000000039</v>
      </c>
      <c r="I6" s="94"/>
    </row>
    <row r="7" spans="1:9" ht="34.5" customHeight="1" x14ac:dyDescent="0.2">
      <c r="A7" s="4" t="s">
        <v>47</v>
      </c>
      <c r="B7" s="148">
        <v>1.56</v>
      </c>
      <c r="C7" s="148">
        <v>3.38</v>
      </c>
      <c r="D7" s="148">
        <v>3.64</v>
      </c>
      <c r="E7" s="148">
        <v>3.73</v>
      </c>
      <c r="F7" s="149">
        <f>E7-B7</f>
        <v>2.17</v>
      </c>
      <c r="G7" s="45">
        <f>E7-C7</f>
        <v>0.35000000000000009</v>
      </c>
      <c r="H7" s="64">
        <f>E7-D7</f>
        <v>8.9999999999999858E-2</v>
      </c>
    </row>
    <row r="8" spans="1:9" ht="34.5" customHeight="1" x14ac:dyDescent="0.2">
      <c r="A8" s="4" t="s">
        <v>20</v>
      </c>
      <c r="B8" s="137">
        <v>0</v>
      </c>
      <c r="C8" s="137"/>
      <c r="D8" s="137"/>
      <c r="E8" s="137"/>
      <c r="F8" s="64" t="s">
        <v>23</v>
      </c>
      <c r="G8" s="45" t="s">
        <v>23</v>
      </c>
      <c r="H8" s="62" t="s">
        <v>23</v>
      </c>
    </row>
    <row r="9" spans="1:9" ht="35.25" customHeight="1" x14ac:dyDescent="0.2">
      <c r="A9" s="4" t="s">
        <v>21</v>
      </c>
      <c r="B9" s="137">
        <v>10.14</v>
      </c>
      <c r="C9" s="137">
        <v>10.64</v>
      </c>
      <c r="D9" s="137">
        <v>10.72</v>
      </c>
      <c r="E9" s="137">
        <v>10.67</v>
      </c>
      <c r="F9" s="48">
        <f>E9-B9</f>
        <v>0.52999999999999936</v>
      </c>
      <c r="G9" s="45">
        <f>E9-C9</f>
        <v>2.9999999999999361E-2</v>
      </c>
      <c r="H9" s="64">
        <f>E9-D9</f>
        <v>-5.0000000000000711E-2</v>
      </c>
    </row>
    <row r="10" spans="1:9" ht="35.25" customHeight="1" x14ac:dyDescent="0.2">
      <c r="A10" s="4" t="s">
        <v>22</v>
      </c>
      <c r="B10" s="137">
        <v>5</v>
      </c>
      <c r="C10" s="137">
        <v>5</v>
      </c>
      <c r="D10" s="137">
        <v>4.71</v>
      </c>
      <c r="E10" s="137">
        <v>4.71</v>
      </c>
      <c r="F10" s="48">
        <f>E10-B10</f>
        <v>-0.29000000000000004</v>
      </c>
      <c r="G10" s="45">
        <f>E10-C10</f>
        <v>-0.29000000000000004</v>
      </c>
      <c r="H10" s="62">
        <f>E10-D10</f>
        <v>0</v>
      </c>
    </row>
    <row r="11" spans="1:9" ht="35.25" customHeight="1" x14ac:dyDescent="0.2">
      <c r="A11" s="4" t="s">
        <v>54</v>
      </c>
      <c r="B11" s="137">
        <v>1</v>
      </c>
      <c r="C11" s="137">
        <v>1</v>
      </c>
      <c r="D11" s="137">
        <v>1</v>
      </c>
      <c r="E11" s="137">
        <v>1</v>
      </c>
      <c r="F11" s="48">
        <f>E11-B11</f>
        <v>0</v>
      </c>
      <c r="G11" s="45">
        <f>E11-C11</f>
        <v>0</v>
      </c>
      <c r="H11" s="62">
        <f>E11-D11</f>
        <v>0</v>
      </c>
    </row>
    <row r="12" spans="1:9" ht="33" customHeight="1" x14ac:dyDescent="0.2">
      <c r="A12" s="4" t="s">
        <v>55</v>
      </c>
      <c r="B12" s="137">
        <v>0</v>
      </c>
      <c r="C12" s="137">
        <v>0</v>
      </c>
      <c r="D12" s="137">
        <v>0</v>
      </c>
      <c r="E12" s="137">
        <v>0</v>
      </c>
      <c r="F12" s="45" t="s">
        <v>23</v>
      </c>
      <c r="G12" s="45" t="s">
        <v>23</v>
      </c>
      <c r="H12" s="62" t="s">
        <v>23</v>
      </c>
    </row>
    <row r="14" spans="1:9" ht="29.25" customHeight="1" x14ac:dyDescent="0.2">
      <c r="A14" s="217" t="s">
        <v>74</v>
      </c>
      <c r="B14" s="217"/>
      <c r="C14" s="217"/>
      <c r="D14" s="217"/>
      <c r="E14" s="217"/>
      <c r="F14" s="217"/>
      <c r="G14" s="217"/>
      <c r="H14" s="217"/>
    </row>
  </sheetData>
  <mergeCells count="2">
    <mergeCell ref="A14:H14"/>
    <mergeCell ref="A2:H2"/>
  </mergeCells>
  <pageMargins left="0.2" right="5.2083333333333301E-2" top="0.23" bottom="0.27" header="0.2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7"/>
  <sheetViews>
    <sheetView showGridLines="0" showRuler="0" topLeftCell="A2" zoomScaleNormal="100" zoomScaleSheetLayoutView="95" zoomScalePageLayoutView="66" workbookViewId="0">
      <selection activeCell="I10" sqref="I10"/>
    </sheetView>
  </sheetViews>
  <sheetFormatPr defaultRowHeight="14.25" x14ac:dyDescent="0.2"/>
  <cols>
    <col min="1" max="1" width="35.625" customWidth="1"/>
    <col min="2" max="2" width="13.875" customWidth="1"/>
    <col min="3" max="5" width="12.75" customWidth="1"/>
    <col min="6" max="7" width="11.75" customWidth="1"/>
    <col min="8" max="8" width="14.625" customWidth="1"/>
    <col min="9" max="9" width="13.75" customWidth="1"/>
    <col min="13" max="13" width="10.625" bestFit="1" customWidth="1"/>
  </cols>
  <sheetData>
    <row r="1" spans="1:16" hidden="1" x14ac:dyDescent="0.2"/>
    <row r="2" spans="1:16" ht="19.5" customHeight="1" x14ac:dyDescent="0.2">
      <c r="A2" s="220"/>
      <c r="B2" s="220"/>
      <c r="C2" s="220"/>
      <c r="D2" s="220"/>
      <c r="E2" s="220"/>
      <c r="F2" s="220"/>
      <c r="G2" s="220"/>
      <c r="H2" s="220"/>
      <c r="I2" s="220"/>
    </row>
    <row r="3" spans="1:16" ht="42" customHeight="1" x14ac:dyDescent="0.2">
      <c r="A3" s="219" t="s">
        <v>139</v>
      </c>
      <c r="B3" s="219"/>
      <c r="C3" s="219"/>
      <c r="D3" s="219"/>
      <c r="E3" s="219"/>
      <c r="F3" s="219"/>
      <c r="G3" s="219"/>
      <c r="H3" s="219"/>
      <c r="I3" s="219"/>
    </row>
    <row r="4" spans="1:16" ht="7.5" customHeight="1" x14ac:dyDescent="0.2">
      <c r="A4" s="219"/>
      <c r="B4" s="219"/>
      <c r="C4" s="219"/>
      <c r="D4" s="219"/>
      <c r="E4" s="219"/>
      <c r="F4" s="219"/>
      <c r="G4" s="219"/>
      <c r="H4" s="219"/>
      <c r="I4" s="219"/>
    </row>
    <row r="5" spans="1:16" ht="30" customHeight="1" x14ac:dyDescent="0.2">
      <c r="A5" s="10"/>
      <c r="B5" s="10"/>
      <c r="C5" s="10"/>
      <c r="D5" s="10"/>
      <c r="E5" s="10"/>
      <c r="F5" s="10"/>
      <c r="G5" s="10"/>
      <c r="H5" s="10"/>
      <c r="I5" s="10"/>
    </row>
    <row r="6" spans="1:16" ht="4.5" customHeight="1" x14ac:dyDescent="0.2"/>
    <row r="7" spans="1:16" ht="181.5" customHeight="1" x14ac:dyDescent="0.2">
      <c r="A7" s="5"/>
      <c r="B7" s="5" t="s">
        <v>132</v>
      </c>
      <c r="C7" s="5" t="s">
        <v>133</v>
      </c>
      <c r="D7" s="5" t="s">
        <v>117</v>
      </c>
      <c r="E7" s="5" t="s">
        <v>134</v>
      </c>
      <c r="F7" s="49" t="s">
        <v>135</v>
      </c>
      <c r="G7" s="5" t="s">
        <v>136</v>
      </c>
      <c r="H7" s="5" t="s">
        <v>137</v>
      </c>
      <c r="I7" s="5" t="s">
        <v>138</v>
      </c>
    </row>
    <row r="8" spans="1:16" ht="38.25" customHeight="1" x14ac:dyDescent="0.2">
      <c r="A8" s="11" t="s">
        <v>34</v>
      </c>
      <c r="B8" s="49">
        <v>13.51</v>
      </c>
      <c r="C8" s="49">
        <v>22.16</v>
      </c>
      <c r="D8" s="49">
        <v>17.53624864</v>
      </c>
      <c r="E8" s="49">
        <v>5.2553273799999998</v>
      </c>
      <c r="F8" s="49">
        <v>27.300747220000002</v>
      </c>
      <c r="G8" s="49">
        <f>+F8/B8*100</f>
        <v>202.0780697261288</v>
      </c>
      <c r="H8" s="23">
        <f>F8*100/C8</f>
        <v>123.19831777978341</v>
      </c>
      <c r="I8" s="23">
        <f>+E8/D8*100</f>
        <v>29.968367168407116</v>
      </c>
      <c r="J8" s="53"/>
      <c r="K8" s="53"/>
      <c r="M8" s="28"/>
      <c r="O8" s="53"/>
      <c r="P8" s="161"/>
    </row>
    <row r="9" spans="1:16" ht="36.75" customHeight="1" x14ac:dyDescent="0.2">
      <c r="A9" s="11" t="s">
        <v>35</v>
      </c>
      <c r="B9" s="49">
        <v>52.43</v>
      </c>
      <c r="C9" s="49">
        <v>52.47</v>
      </c>
      <c r="D9" s="49">
        <v>55.532430740000002</v>
      </c>
      <c r="E9" s="49">
        <v>24.63896081</v>
      </c>
      <c r="F9" s="49">
        <v>94.641788720000008</v>
      </c>
      <c r="G9" s="49">
        <f t="shared" ref="G9:G10" si="0">+F9/B9*100</f>
        <v>180.51075475872594</v>
      </c>
      <c r="H9" s="23">
        <f t="shared" ref="H9:H10" si="1">F9*100/C9</f>
        <v>180.37314412044978</v>
      </c>
      <c r="I9" s="23">
        <f t="shared" ref="I9:I10" si="2">+E9/D9*100</f>
        <v>44.368597739505319</v>
      </c>
      <c r="J9" s="54"/>
      <c r="K9" s="53"/>
    </row>
    <row r="10" spans="1:16" ht="42" customHeight="1" x14ac:dyDescent="0.2">
      <c r="A10" s="11" t="s">
        <v>36</v>
      </c>
      <c r="B10" s="49">
        <v>83.96</v>
      </c>
      <c r="C10" s="49">
        <v>12.29</v>
      </c>
      <c r="D10" s="49">
        <v>10.841462745999999</v>
      </c>
      <c r="E10" s="49">
        <v>9.6929287449999997</v>
      </c>
      <c r="F10" s="49">
        <v>23.271169526000001</v>
      </c>
      <c r="G10" s="49">
        <f t="shared" si="0"/>
        <v>27.716971803239645</v>
      </c>
      <c r="H10" s="23">
        <f t="shared" si="1"/>
        <v>189.35044366151345</v>
      </c>
      <c r="I10" s="23">
        <f t="shared" si="2"/>
        <v>89.406097425149056</v>
      </c>
      <c r="J10" s="53"/>
      <c r="K10" s="53"/>
    </row>
    <row r="12" spans="1:16" ht="42" customHeight="1" x14ac:dyDescent="0.2">
      <c r="A12" s="221" t="s">
        <v>74</v>
      </c>
      <c r="B12" s="221"/>
      <c r="C12" s="221"/>
      <c r="D12" s="221"/>
      <c r="E12" s="221"/>
      <c r="F12" s="221"/>
      <c r="G12" s="221"/>
      <c r="H12" s="221"/>
      <c r="I12" s="221"/>
    </row>
    <row r="14" spans="1:16" x14ac:dyDescent="0.2">
      <c r="F14" s="53"/>
      <c r="G14" s="53"/>
      <c r="H14" s="53"/>
    </row>
    <row r="15" spans="1:16" x14ac:dyDescent="0.2">
      <c r="I15" s="53"/>
    </row>
    <row r="16" spans="1:16" x14ac:dyDescent="0.2">
      <c r="I16" s="54"/>
    </row>
    <row r="17" spans="9:9" x14ac:dyDescent="0.2">
      <c r="I17" s="53"/>
    </row>
  </sheetData>
  <mergeCells count="4">
    <mergeCell ref="A4:I4"/>
    <mergeCell ref="A2:I2"/>
    <mergeCell ref="A3:I3"/>
    <mergeCell ref="A12:I12"/>
  </mergeCells>
  <pageMargins left="0.22" right="2.0833333333333301E-2" top="0.3" bottom="0.28000000000000003" header="0.3" footer="0.3"/>
  <pageSetup paperSize="9" scale="95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6"/>
  <sheetViews>
    <sheetView showRuler="0" view="pageLayout" workbookViewId="0">
      <selection activeCell="D9" sqref="D9"/>
    </sheetView>
  </sheetViews>
  <sheetFormatPr defaultRowHeight="14.25" x14ac:dyDescent="0.2"/>
  <cols>
    <col min="1" max="1" width="60" customWidth="1"/>
    <col min="2" max="2" width="16.25" customWidth="1"/>
    <col min="3" max="4" width="16.125" customWidth="1"/>
    <col min="5" max="5" width="18.625" customWidth="1"/>
  </cols>
  <sheetData>
    <row r="2" spans="1:10" ht="16.5" x14ac:dyDescent="0.3">
      <c r="A2" s="223" t="s">
        <v>53</v>
      </c>
      <c r="B2" s="223"/>
      <c r="C2" s="223"/>
      <c r="D2" s="223"/>
      <c r="E2" s="223"/>
    </row>
    <row r="3" spans="1:10" ht="36.75" customHeight="1" x14ac:dyDescent="0.2">
      <c r="A3" s="222" t="s">
        <v>140</v>
      </c>
      <c r="B3" s="222"/>
      <c r="C3" s="222"/>
      <c r="D3" s="222"/>
      <c r="E3" s="222"/>
    </row>
    <row r="4" spans="1:10" ht="21" customHeight="1" x14ac:dyDescent="0.3">
      <c r="A4" s="225"/>
      <c r="B4" s="225"/>
      <c r="C4" s="225"/>
      <c r="D4" s="225"/>
      <c r="E4" s="225"/>
    </row>
    <row r="6" spans="1:10" ht="124.5" customHeight="1" x14ac:dyDescent="0.3">
      <c r="A6" s="97"/>
      <c r="B6" s="56" t="s">
        <v>119</v>
      </c>
      <c r="C6" s="56" t="s">
        <v>120</v>
      </c>
      <c r="D6" s="134" t="s">
        <v>141</v>
      </c>
      <c r="E6" s="5" t="s">
        <v>115</v>
      </c>
      <c r="H6" s="143"/>
    </row>
    <row r="7" spans="1:10" ht="21.75" customHeight="1" x14ac:dyDescent="0.2">
      <c r="A7" s="109" t="s">
        <v>48</v>
      </c>
      <c r="B7" s="24"/>
      <c r="C7" s="85"/>
      <c r="D7" s="144"/>
      <c r="E7" s="15"/>
    </row>
    <row r="8" spans="1:10" ht="38.25" customHeight="1" x14ac:dyDescent="0.2">
      <c r="A8" s="111" t="s">
        <v>104</v>
      </c>
      <c r="B8" s="124">
        <v>8.18</v>
      </c>
      <c r="C8" s="124">
        <v>7.45</v>
      </c>
      <c r="D8" s="124">
        <v>7.15</v>
      </c>
      <c r="E8" s="46" t="s">
        <v>107</v>
      </c>
      <c r="F8" s="53"/>
      <c r="G8" s="53"/>
      <c r="H8" s="53"/>
      <c r="J8" s="53"/>
    </row>
    <row r="9" spans="1:10" ht="57" customHeight="1" x14ac:dyDescent="0.2">
      <c r="A9" s="111" t="s">
        <v>103</v>
      </c>
      <c r="B9" s="124">
        <v>9.15</v>
      </c>
      <c r="C9" s="124">
        <v>8.3000000000000007</v>
      </c>
      <c r="D9" s="124">
        <v>11.18</v>
      </c>
      <c r="E9" s="112" t="s">
        <v>49</v>
      </c>
      <c r="F9" s="53"/>
      <c r="G9" s="53"/>
      <c r="H9" s="53"/>
      <c r="J9" s="53"/>
    </row>
    <row r="10" spans="1:10" ht="17.25" x14ac:dyDescent="0.2">
      <c r="A10" s="113" t="s">
        <v>50</v>
      </c>
      <c r="B10" s="150"/>
      <c r="C10" s="151"/>
      <c r="D10" s="151"/>
      <c r="E10" s="15"/>
      <c r="F10" s="53"/>
      <c r="H10" s="53"/>
      <c r="J10" s="53"/>
    </row>
    <row r="11" spans="1:10" ht="38.25" customHeight="1" x14ac:dyDescent="0.2">
      <c r="A11" s="111" t="s">
        <v>108</v>
      </c>
      <c r="B11" s="124">
        <v>82.379899999999992</v>
      </c>
      <c r="C11" s="124">
        <v>83.82</v>
      </c>
      <c r="D11" s="124">
        <v>84.87</v>
      </c>
      <c r="E11" s="112" t="s">
        <v>51</v>
      </c>
      <c r="F11" s="53"/>
      <c r="G11" s="53"/>
      <c r="H11" s="53"/>
      <c r="I11" s="53"/>
      <c r="J11" s="53"/>
    </row>
    <row r="12" spans="1:10" ht="17.25" x14ac:dyDescent="0.2">
      <c r="A12" s="113" t="s">
        <v>52</v>
      </c>
      <c r="B12" s="150"/>
      <c r="C12" s="124"/>
      <c r="D12" s="151"/>
      <c r="E12" s="58"/>
      <c r="G12" s="53"/>
      <c r="H12" s="53"/>
    </row>
    <row r="13" spans="1:10" ht="24.75" customHeight="1" x14ac:dyDescent="0.2">
      <c r="A13" s="111" t="s">
        <v>109</v>
      </c>
      <c r="B13" s="124">
        <v>30.745931777138637</v>
      </c>
      <c r="C13" s="124">
        <v>43.538782700767186</v>
      </c>
      <c r="D13" s="124">
        <v>49.327325313847837</v>
      </c>
      <c r="E13" s="112" t="s">
        <v>116</v>
      </c>
      <c r="G13" s="53"/>
      <c r="H13" s="53"/>
    </row>
    <row r="14" spans="1:10" ht="17.25" x14ac:dyDescent="0.2">
      <c r="B14" s="22"/>
      <c r="C14" s="22"/>
      <c r="D14" s="124"/>
    </row>
    <row r="15" spans="1:10" ht="30.75" customHeight="1" x14ac:dyDescent="0.2">
      <c r="A15" s="224" t="s">
        <v>74</v>
      </c>
      <c r="B15" s="224"/>
      <c r="C15" s="224"/>
      <c r="D15" s="224"/>
      <c r="E15" s="224"/>
      <c r="F15" s="26"/>
      <c r="G15" s="26"/>
      <c r="H15" s="26"/>
    </row>
    <row r="16" spans="1:10" x14ac:dyDescent="0.2">
      <c r="C16" s="53"/>
      <c r="D16" s="53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1"/>
  <sheetViews>
    <sheetView showGridLines="0" zoomScale="93" zoomScaleNormal="93" workbookViewId="0">
      <selection activeCell="D22" sqref="D22"/>
    </sheetView>
  </sheetViews>
  <sheetFormatPr defaultRowHeight="14.25" x14ac:dyDescent="0.2"/>
  <cols>
    <col min="1" max="1" width="72.75" customWidth="1"/>
    <col min="2" max="2" width="17" customWidth="1"/>
    <col min="3" max="4" width="17.875" customWidth="1"/>
    <col min="5" max="5" width="17.25" customWidth="1"/>
  </cols>
  <sheetData>
    <row r="1" spans="1:10" ht="17.25" x14ac:dyDescent="0.3">
      <c r="A1" s="226" t="s">
        <v>53</v>
      </c>
      <c r="B1" s="226"/>
      <c r="C1" s="226"/>
      <c r="D1" s="226"/>
      <c r="E1" s="226"/>
    </row>
    <row r="2" spans="1:10" ht="32.25" customHeight="1" x14ac:dyDescent="0.2">
      <c r="A2" s="227" t="s">
        <v>142</v>
      </c>
      <c r="B2" s="227"/>
      <c r="C2" s="227"/>
      <c r="D2" s="227"/>
      <c r="E2" s="227"/>
    </row>
    <row r="3" spans="1:10" ht="15.75" customHeight="1" x14ac:dyDescent="0.25">
      <c r="A3" s="166"/>
      <c r="B3" s="13" t="s">
        <v>57</v>
      </c>
      <c r="C3" s="166"/>
      <c r="D3" s="166"/>
      <c r="E3" s="166"/>
    </row>
    <row r="4" spans="1:10" ht="62.25" customHeight="1" x14ac:dyDescent="0.25">
      <c r="A4" s="167"/>
      <c r="B4" s="114" t="s">
        <v>143</v>
      </c>
      <c r="C4" s="114" t="s">
        <v>144</v>
      </c>
      <c r="D4" s="114" t="s">
        <v>145</v>
      </c>
      <c r="E4" s="115" t="s">
        <v>146</v>
      </c>
    </row>
    <row r="5" spans="1:10" ht="34.5" customHeight="1" x14ac:dyDescent="0.2">
      <c r="A5" s="177" t="s">
        <v>58</v>
      </c>
      <c r="B5" s="179">
        <v>88.73</v>
      </c>
      <c r="C5" s="188">
        <v>60.3</v>
      </c>
      <c r="D5" s="188">
        <v>89.817841878075996</v>
      </c>
      <c r="E5" s="180">
        <v>100</v>
      </c>
      <c r="F5" s="27"/>
      <c r="G5" s="28"/>
      <c r="H5" s="28"/>
      <c r="I5" s="28"/>
    </row>
    <row r="6" spans="1:10" ht="18" customHeight="1" x14ac:dyDescent="0.2">
      <c r="A6" s="168" t="s">
        <v>59</v>
      </c>
      <c r="B6" s="169"/>
      <c r="C6" s="170"/>
      <c r="D6" s="170"/>
      <c r="E6" s="171"/>
    </row>
    <row r="7" spans="1:10" ht="19.5" customHeight="1" x14ac:dyDescent="0.2">
      <c r="A7" s="181" t="s">
        <v>60</v>
      </c>
      <c r="B7" s="178">
        <v>73.19</v>
      </c>
      <c r="C7" s="178">
        <v>76.290000000000006</v>
      </c>
      <c r="D7" s="178">
        <v>118.82306025589997</v>
      </c>
      <c r="E7" s="178">
        <v>132.29338155017953</v>
      </c>
      <c r="J7" s="69"/>
    </row>
    <row r="8" spans="1:10" ht="16.5" customHeight="1" x14ac:dyDescent="0.2">
      <c r="A8" s="182" t="s">
        <v>59</v>
      </c>
      <c r="B8" s="187"/>
      <c r="C8" s="170"/>
      <c r="D8" s="170"/>
      <c r="E8" s="171"/>
    </row>
    <row r="9" spans="1:10" ht="31.5" customHeight="1" x14ac:dyDescent="0.2">
      <c r="A9" s="183" t="s">
        <v>61</v>
      </c>
      <c r="B9" s="193">
        <v>73.19</v>
      </c>
      <c r="C9" s="193">
        <v>76.290000000000006</v>
      </c>
      <c r="D9" s="193">
        <v>118.82306025589997</v>
      </c>
      <c r="E9" s="172"/>
      <c r="H9" s="28"/>
    </row>
    <row r="10" spans="1:10" ht="16.5" x14ac:dyDescent="0.2">
      <c r="A10" s="182" t="s">
        <v>62</v>
      </c>
      <c r="B10" s="187"/>
      <c r="C10" s="65"/>
      <c r="D10" s="65"/>
      <c r="E10" s="170"/>
    </row>
    <row r="11" spans="1:10" ht="16.5" x14ac:dyDescent="0.2">
      <c r="A11" s="184" t="s">
        <v>63</v>
      </c>
      <c r="B11" s="191">
        <v>99.19</v>
      </c>
      <c r="C11" s="191">
        <v>107.77</v>
      </c>
      <c r="D11" s="191">
        <v>160.46018747789998</v>
      </c>
      <c r="E11" s="172"/>
    </row>
    <row r="12" spans="1:10" ht="16.5" x14ac:dyDescent="0.2">
      <c r="A12" s="184" t="s">
        <v>64</v>
      </c>
      <c r="B12" s="188">
        <v>-26</v>
      </c>
      <c r="C12" s="188">
        <v>-31.48</v>
      </c>
      <c r="D12" s="188">
        <v>-41.637127222000004</v>
      </c>
      <c r="E12" s="172"/>
    </row>
    <row r="13" spans="1:10" ht="16.5" x14ac:dyDescent="0.2">
      <c r="A13" s="185" t="s">
        <v>65</v>
      </c>
      <c r="B13" s="189"/>
      <c r="C13" s="192"/>
      <c r="D13" s="195"/>
      <c r="E13" s="171"/>
      <c r="I13" s="28"/>
    </row>
    <row r="14" spans="1:10" ht="16.5" x14ac:dyDescent="0.2">
      <c r="A14" s="181" t="s">
        <v>66</v>
      </c>
      <c r="B14" s="188">
        <v>15.54</v>
      </c>
      <c r="C14" s="188">
        <v>-15.99</v>
      </c>
      <c r="D14" s="188">
        <v>-29.005218377824001</v>
      </c>
      <c r="E14" s="178">
        <v>-32.293381550179525</v>
      </c>
    </row>
    <row r="15" spans="1:10" ht="16.5" x14ac:dyDescent="0.2">
      <c r="A15" s="182" t="s">
        <v>59</v>
      </c>
      <c r="B15" s="190"/>
      <c r="C15" s="190"/>
      <c r="D15" s="65"/>
      <c r="E15" s="171"/>
    </row>
    <row r="16" spans="1:10" ht="16.5" x14ac:dyDescent="0.2">
      <c r="A16" s="183" t="s">
        <v>67</v>
      </c>
      <c r="B16" s="194">
        <v>15.54</v>
      </c>
      <c r="C16" s="194">
        <v>-15.99</v>
      </c>
      <c r="D16" s="194">
        <v>-29.005218377824001</v>
      </c>
      <c r="E16" s="172"/>
    </row>
    <row r="17" spans="1:8" ht="16.5" x14ac:dyDescent="0.2">
      <c r="A17" s="182" t="s">
        <v>62</v>
      </c>
      <c r="B17" s="65"/>
      <c r="C17" s="190"/>
      <c r="D17" s="65"/>
      <c r="E17" s="171"/>
    </row>
    <row r="18" spans="1:8" ht="16.5" x14ac:dyDescent="0.2">
      <c r="A18" s="184" t="s">
        <v>68</v>
      </c>
      <c r="B18" s="194">
        <v>41.02</v>
      </c>
      <c r="C18" s="194">
        <v>4.8099999999999996</v>
      </c>
      <c r="D18" s="194">
        <v>9.3134698059760002</v>
      </c>
      <c r="E18" s="172"/>
    </row>
    <row r="19" spans="1:8" ht="16.5" x14ac:dyDescent="0.2">
      <c r="A19" s="182" t="s">
        <v>59</v>
      </c>
      <c r="B19" s="65"/>
      <c r="C19" s="190"/>
      <c r="D19" s="65"/>
      <c r="E19" s="171"/>
      <c r="G19" s="73"/>
      <c r="H19" s="91"/>
    </row>
    <row r="20" spans="1:8" ht="16.5" x14ac:dyDescent="0.2">
      <c r="A20" s="186" t="s">
        <v>69</v>
      </c>
      <c r="B20" s="194">
        <v>6.32</v>
      </c>
      <c r="C20" s="194">
        <v>4.8099999999999996</v>
      </c>
      <c r="D20" s="194">
        <v>9.3134698059760002</v>
      </c>
      <c r="E20" s="172"/>
    </row>
    <row r="21" spans="1:8" ht="16.5" x14ac:dyDescent="0.2">
      <c r="A21" s="186" t="s">
        <v>70</v>
      </c>
      <c r="B21" s="188" t="s">
        <v>23</v>
      </c>
      <c r="C21" s="188" t="s">
        <v>23</v>
      </c>
      <c r="D21" s="188" t="s">
        <v>23</v>
      </c>
      <c r="E21" s="171"/>
    </row>
    <row r="22" spans="1:8" ht="16.5" x14ac:dyDescent="0.2">
      <c r="A22" s="184" t="s">
        <v>71</v>
      </c>
      <c r="B22" s="188">
        <v>-25.5</v>
      </c>
      <c r="C22" s="188">
        <v>-20.81</v>
      </c>
      <c r="D22" s="188">
        <v>-38.318688183799999</v>
      </c>
      <c r="E22" s="172"/>
    </row>
    <row r="23" spans="1:8" ht="33.75" customHeight="1" x14ac:dyDescent="0.2">
      <c r="A23" s="183" t="s">
        <v>72</v>
      </c>
      <c r="B23" s="192"/>
      <c r="C23" s="171" t="s">
        <v>23</v>
      </c>
      <c r="D23" s="191"/>
      <c r="E23" s="172"/>
    </row>
    <row r="24" spans="1:8" ht="16.5" customHeight="1" x14ac:dyDescent="0.2">
      <c r="A24" s="182" t="s">
        <v>62</v>
      </c>
      <c r="B24" s="190"/>
      <c r="C24" s="170"/>
      <c r="D24" s="187"/>
      <c r="E24" s="170"/>
    </row>
    <row r="25" spans="1:8" ht="16.5" x14ac:dyDescent="0.2">
      <c r="A25" s="184" t="s">
        <v>63</v>
      </c>
      <c r="B25" s="192"/>
      <c r="C25" s="171" t="s">
        <v>23</v>
      </c>
      <c r="D25" s="196" t="s">
        <v>23</v>
      </c>
      <c r="E25" s="172"/>
    </row>
    <row r="26" spans="1:8" ht="16.5" x14ac:dyDescent="0.2">
      <c r="A26" s="173" t="s">
        <v>64</v>
      </c>
      <c r="B26" s="174" t="s">
        <v>23</v>
      </c>
      <c r="C26" s="175" t="s">
        <v>23</v>
      </c>
      <c r="D26" s="191"/>
      <c r="E26" s="172"/>
    </row>
    <row r="27" spans="1:8" ht="16.5" x14ac:dyDescent="0.2">
      <c r="A27" s="116" t="s">
        <v>73</v>
      </c>
    </row>
    <row r="28" spans="1:8" ht="42" customHeight="1" x14ac:dyDescent="0.2">
      <c r="A28" s="228" t="s">
        <v>74</v>
      </c>
      <c r="B28" s="228"/>
      <c r="C28" s="228"/>
      <c r="D28" s="228"/>
      <c r="E28" s="228"/>
    </row>
    <row r="29" spans="1:8" ht="9" customHeight="1" x14ac:dyDescent="0.2"/>
    <row r="30" spans="1:8" hidden="1" x14ac:dyDescent="0.2"/>
    <row r="31" spans="1:8" hidden="1" x14ac:dyDescent="0.2"/>
  </sheetData>
  <mergeCells count="3">
    <mergeCell ref="A1:E1"/>
    <mergeCell ref="A2:E2"/>
    <mergeCell ref="A28:E28"/>
  </mergeCells>
  <pageMargins left="0.2" right="0.23" top="0.31" bottom="0.27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8"/>
  <sheetViews>
    <sheetView showGridLines="0" workbookViewId="0">
      <selection activeCell="C6" sqref="C6"/>
    </sheetView>
  </sheetViews>
  <sheetFormatPr defaultRowHeight="14.25" x14ac:dyDescent="0.2"/>
  <cols>
    <col min="1" max="1" width="61" customWidth="1"/>
    <col min="2" max="2" width="15.875" customWidth="1"/>
    <col min="3" max="3" width="15.625" customWidth="1"/>
    <col min="4" max="4" width="15" customWidth="1"/>
    <col min="5" max="5" width="15.75" customWidth="1"/>
  </cols>
  <sheetData>
    <row r="1" spans="1:11" ht="16.5" x14ac:dyDescent="0.2">
      <c r="A1" s="219" t="s">
        <v>53</v>
      </c>
      <c r="B1" s="219"/>
      <c r="C1" s="219"/>
      <c r="D1" s="219"/>
      <c r="E1" s="219"/>
    </row>
    <row r="2" spans="1:11" ht="36.75" customHeight="1" x14ac:dyDescent="0.2">
      <c r="A2" s="227" t="s">
        <v>147</v>
      </c>
      <c r="B2" s="227"/>
      <c r="C2" s="227"/>
      <c r="D2" s="227"/>
      <c r="E2" s="227"/>
    </row>
    <row r="3" spans="1:11" ht="16.5" x14ac:dyDescent="0.3">
      <c r="C3" s="209" t="s">
        <v>57</v>
      </c>
      <c r="D3" s="13"/>
    </row>
    <row r="5" spans="1:11" ht="33" x14ac:dyDescent="0.3">
      <c r="A5" s="2"/>
      <c r="B5" s="114" t="s">
        <v>143</v>
      </c>
      <c r="C5" s="114" t="s">
        <v>144</v>
      </c>
      <c r="D5" s="114" t="s">
        <v>148</v>
      </c>
      <c r="E5" s="115" t="s">
        <v>149</v>
      </c>
      <c r="G5" s="53"/>
    </row>
    <row r="6" spans="1:11" ht="16.5" x14ac:dyDescent="0.2">
      <c r="A6" s="117" t="s">
        <v>75</v>
      </c>
      <c r="B6" s="86">
        <v>39.15</v>
      </c>
      <c r="C6" s="86">
        <v>37.700000000000003</v>
      </c>
      <c r="D6" s="86">
        <v>39.641622871300001</v>
      </c>
      <c r="E6" s="87">
        <v>100</v>
      </c>
      <c r="F6" s="53"/>
      <c r="G6" s="28"/>
      <c r="H6" s="53"/>
    </row>
    <row r="7" spans="1:11" ht="16.5" x14ac:dyDescent="0.2">
      <c r="A7" s="118" t="s">
        <v>59</v>
      </c>
      <c r="B7" s="65"/>
      <c r="C7" s="67"/>
      <c r="D7" s="67"/>
      <c r="E7" s="67"/>
      <c r="G7" s="53"/>
      <c r="H7" s="53"/>
    </row>
    <row r="8" spans="1:11" ht="16.5" x14ac:dyDescent="0.2">
      <c r="A8" s="119" t="s">
        <v>76</v>
      </c>
      <c r="B8" s="66">
        <v>12.38</v>
      </c>
      <c r="C8" s="66">
        <v>12.72</v>
      </c>
      <c r="D8" s="66">
        <v>14.651038288400001</v>
      </c>
      <c r="E8" s="67">
        <v>36.958724762520134</v>
      </c>
      <c r="F8" s="53"/>
      <c r="G8" s="53"/>
    </row>
    <row r="9" spans="1:11" ht="16.5" x14ac:dyDescent="0.3">
      <c r="A9" s="118" t="s">
        <v>59</v>
      </c>
      <c r="B9" s="65"/>
      <c r="C9" s="67"/>
      <c r="D9" s="67"/>
      <c r="E9" s="66"/>
      <c r="G9" s="53"/>
      <c r="K9" s="94"/>
    </row>
    <row r="10" spans="1:11" ht="24" customHeight="1" x14ac:dyDescent="0.2">
      <c r="A10" s="120" t="s">
        <v>77</v>
      </c>
      <c r="B10" s="66">
        <v>12.38</v>
      </c>
      <c r="C10" s="66">
        <v>12.72</v>
      </c>
      <c r="D10" s="66">
        <v>14.651038288400001</v>
      </c>
      <c r="E10" s="67">
        <v>36.958724762520134</v>
      </c>
    </row>
    <row r="11" spans="1:11" ht="16.5" x14ac:dyDescent="0.2">
      <c r="A11" s="121" t="s">
        <v>78</v>
      </c>
      <c r="B11" s="87"/>
      <c r="C11" s="67"/>
      <c r="D11" s="67"/>
      <c r="E11" s="66"/>
    </row>
    <row r="12" spans="1:11" ht="16.5" x14ac:dyDescent="0.2">
      <c r="A12" s="119" t="s">
        <v>79</v>
      </c>
      <c r="B12" s="66">
        <v>26.77</v>
      </c>
      <c r="C12" s="66">
        <v>24.98</v>
      </c>
      <c r="D12" s="66">
        <v>24.990584582900002</v>
      </c>
      <c r="E12" s="67">
        <v>63.041275237479859</v>
      </c>
    </row>
    <row r="13" spans="1:11" ht="16.5" x14ac:dyDescent="0.2">
      <c r="A13" s="118" t="s">
        <v>59</v>
      </c>
      <c r="B13" s="65"/>
      <c r="C13" s="67"/>
      <c r="D13" s="67"/>
      <c r="E13" s="66"/>
    </row>
    <row r="14" spans="1:11" ht="16.5" x14ac:dyDescent="0.2">
      <c r="A14" s="121" t="s">
        <v>80</v>
      </c>
      <c r="B14" s="66">
        <v>6.58</v>
      </c>
      <c r="C14" s="66">
        <v>8.7899999999999991</v>
      </c>
      <c r="D14" s="66">
        <v>11.071812561200002</v>
      </c>
      <c r="E14" s="67">
        <v>27.929766137843572</v>
      </c>
    </row>
    <row r="15" spans="1:11" ht="16.5" x14ac:dyDescent="0.2">
      <c r="A15" s="121" t="s">
        <v>81</v>
      </c>
      <c r="B15" s="66">
        <v>20.190000000000001</v>
      </c>
      <c r="C15" s="66">
        <v>16.2</v>
      </c>
      <c r="D15" s="66">
        <v>13.918772021700001</v>
      </c>
      <c r="E15" s="66">
        <v>35.111509099636287</v>
      </c>
    </row>
    <row r="16" spans="1:11" ht="17.25" x14ac:dyDescent="0.3">
      <c r="A16" s="16" t="s">
        <v>82</v>
      </c>
      <c r="B16" s="12"/>
      <c r="C16" s="12"/>
      <c r="D16" s="12"/>
      <c r="E16" s="21"/>
    </row>
    <row r="18" spans="1:5" ht="44.25" customHeight="1" x14ac:dyDescent="0.2">
      <c r="A18" s="228" t="s">
        <v>74</v>
      </c>
      <c r="B18" s="228"/>
      <c r="C18" s="228"/>
      <c r="D18" s="228"/>
      <c r="E18" s="228"/>
    </row>
  </sheetData>
  <mergeCells count="3">
    <mergeCell ref="A1:E1"/>
    <mergeCell ref="A2:E2"/>
    <mergeCell ref="A18:E18"/>
  </mergeCell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"/>
  <sheetViews>
    <sheetView showGridLines="0" workbookViewId="0">
      <selection activeCell="J17" sqref="J17"/>
    </sheetView>
  </sheetViews>
  <sheetFormatPr defaultRowHeight="14.25" x14ac:dyDescent="0.2"/>
  <cols>
    <col min="1" max="1" width="56.625" customWidth="1"/>
    <col min="2" max="2" width="12.125" customWidth="1"/>
    <col min="3" max="3" width="13.875" customWidth="1"/>
    <col min="4" max="4" width="13" customWidth="1"/>
    <col min="5" max="5" width="12.625" customWidth="1"/>
    <col min="8" max="8" width="9.375" bestFit="1" customWidth="1"/>
  </cols>
  <sheetData>
    <row r="1" spans="1:8" ht="17.25" x14ac:dyDescent="0.2">
      <c r="A1" s="222" t="s">
        <v>53</v>
      </c>
      <c r="B1" s="222"/>
      <c r="C1" s="222"/>
      <c r="D1" s="222"/>
    </row>
    <row r="2" spans="1:8" ht="37.5" customHeight="1" x14ac:dyDescent="0.2">
      <c r="A2" s="229" t="s">
        <v>153</v>
      </c>
      <c r="B2" s="229"/>
      <c r="C2" s="229"/>
      <c r="D2" s="229"/>
      <c r="E2" s="229"/>
    </row>
    <row r="3" spans="1:8" ht="17.25" x14ac:dyDescent="0.3">
      <c r="A3" s="12"/>
      <c r="B3" s="12"/>
    </row>
    <row r="4" spans="1:8" ht="90" customHeight="1" x14ac:dyDescent="0.3">
      <c r="A4" s="14"/>
      <c r="B4" s="56" t="s">
        <v>119</v>
      </c>
      <c r="C4" s="56" t="s">
        <v>120</v>
      </c>
      <c r="D4" s="134" t="s">
        <v>110</v>
      </c>
      <c r="E4" s="56" t="s">
        <v>151</v>
      </c>
    </row>
    <row r="5" spans="1:8" ht="33" x14ac:dyDescent="0.2">
      <c r="A5" s="122" t="s">
        <v>91</v>
      </c>
      <c r="B5" s="163">
        <v>4465.7345920500002</v>
      </c>
      <c r="C5" s="163">
        <v>4495.7932782300004</v>
      </c>
      <c r="D5" s="163">
        <v>4536.0299927599999</v>
      </c>
      <c r="E5" s="163">
        <v>4409.9426501199996</v>
      </c>
      <c r="G5" s="69"/>
      <c r="H5" s="68"/>
    </row>
    <row r="6" spans="1:8" ht="16.5" x14ac:dyDescent="0.2">
      <c r="A6" s="123" t="s">
        <v>92</v>
      </c>
      <c r="B6" s="88">
        <v>100</v>
      </c>
      <c r="C6" s="89">
        <v>100</v>
      </c>
      <c r="D6" s="142">
        <v>100</v>
      </c>
      <c r="E6" s="89">
        <v>100</v>
      </c>
    </row>
    <row r="7" spans="1:8" ht="17.25" x14ac:dyDescent="0.2">
      <c r="A7" s="18" t="s">
        <v>59</v>
      </c>
      <c r="B7" s="141"/>
      <c r="C7" s="23"/>
      <c r="D7" s="140"/>
      <c r="E7" s="23"/>
    </row>
    <row r="8" spans="1:8" ht="17.25" x14ac:dyDescent="0.2">
      <c r="A8" s="19" t="s">
        <v>93</v>
      </c>
      <c r="B8" s="141">
        <v>78.281493260557369</v>
      </c>
      <c r="C8" s="141">
        <v>77.96445496866734</v>
      </c>
      <c r="D8" s="141">
        <v>79.145404042304108</v>
      </c>
      <c r="E8" s="141">
        <v>79.706195193589465</v>
      </c>
      <c r="G8" s="28"/>
    </row>
    <row r="9" spans="1:8" ht="17.25" x14ac:dyDescent="0.2">
      <c r="A9" s="19" t="s">
        <v>94</v>
      </c>
      <c r="B9" s="139">
        <v>21.367450355619258</v>
      </c>
      <c r="C9" s="139">
        <v>21.741640174007898</v>
      </c>
      <c r="D9" s="139">
        <v>20.587940180522768</v>
      </c>
      <c r="E9" s="139">
        <v>20.044268477639879</v>
      </c>
      <c r="G9" s="28"/>
    </row>
    <row r="10" spans="1:8" ht="17.25" x14ac:dyDescent="0.2">
      <c r="A10" s="19" t="s">
        <v>95</v>
      </c>
      <c r="B10" s="139">
        <v>0.35105638382336879</v>
      </c>
      <c r="C10" s="139">
        <v>0.29390485732480387</v>
      </c>
      <c r="D10" s="139">
        <v>0.26665577717312011</v>
      </c>
      <c r="E10" s="139">
        <v>0.24953632877063725</v>
      </c>
    </row>
    <row r="11" spans="1:8" ht="17.25" x14ac:dyDescent="0.2">
      <c r="A11" s="17" t="s">
        <v>96</v>
      </c>
      <c r="B11" s="90">
        <v>100</v>
      </c>
      <c r="C11" s="162">
        <v>100</v>
      </c>
      <c r="D11" s="89">
        <v>100</v>
      </c>
      <c r="E11" s="89">
        <v>100</v>
      </c>
    </row>
    <row r="12" spans="1:8" ht="17.25" x14ac:dyDescent="0.2">
      <c r="A12" s="18" t="s">
        <v>59</v>
      </c>
      <c r="B12" s="141"/>
      <c r="C12" s="141"/>
      <c r="D12" s="140"/>
      <c r="E12" s="141"/>
    </row>
    <row r="13" spans="1:8" ht="17.25" x14ac:dyDescent="0.2">
      <c r="A13" s="20" t="s">
        <v>97</v>
      </c>
      <c r="B13" s="141">
        <v>42.092755339432266</v>
      </c>
      <c r="C13" s="141">
        <v>43.211801367896726</v>
      </c>
      <c r="D13" s="141">
        <v>42.577897262642445</v>
      </c>
      <c r="E13" s="141">
        <v>43.513418709374456</v>
      </c>
    </row>
    <row r="14" spans="1:8" ht="17.25" x14ac:dyDescent="0.2">
      <c r="A14" s="20" t="s">
        <v>98</v>
      </c>
      <c r="B14" s="141">
        <v>36.217856118886239</v>
      </c>
      <c r="C14" s="141">
        <v>33.299813238285878</v>
      </c>
      <c r="D14" s="141">
        <v>30.243193267452096</v>
      </c>
      <c r="E14" s="141">
        <v>29.413095627552071</v>
      </c>
    </row>
    <row r="15" spans="1:8" ht="17.25" x14ac:dyDescent="0.2">
      <c r="A15" s="20" t="s">
        <v>99</v>
      </c>
      <c r="B15" s="141">
        <v>17.134759611827654</v>
      </c>
      <c r="C15" s="141">
        <v>19.554912667517545</v>
      </c>
      <c r="D15" s="141">
        <v>23.630919948300139</v>
      </c>
      <c r="E15" s="141">
        <v>23.735284190861698</v>
      </c>
    </row>
    <row r="16" spans="1:8" ht="17.25" x14ac:dyDescent="0.2">
      <c r="A16" s="20" t="s">
        <v>100</v>
      </c>
      <c r="B16" s="141">
        <v>4.0042052778580786</v>
      </c>
      <c r="C16" s="141">
        <v>3.4702366760382546</v>
      </c>
      <c r="D16" s="141">
        <v>3.1309136876669279</v>
      </c>
      <c r="E16" s="141">
        <v>2.9312520267464808</v>
      </c>
    </row>
    <row r="17" spans="1:5" ht="17.25" x14ac:dyDescent="0.2">
      <c r="A17" s="20" t="s">
        <v>101</v>
      </c>
      <c r="B17" s="141">
        <v>7.5884611370161281E-2</v>
      </c>
      <c r="C17" s="141">
        <v>6.1697777863399694E-2</v>
      </c>
      <c r="D17" s="141">
        <v>4.7584106001174797E-2</v>
      </c>
      <c r="E17" s="141">
        <v>4.8946463055279499E-2</v>
      </c>
    </row>
    <row r="18" spans="1:5" ht="17.25" x14ac:dyDescent="0.2">
      <c r="A18" s="20" t="s">
        <v>102</v>
      </c>
      <c r="B18" s="141">
        <v>0.47453904062560848</v>
      </c>
      <c r="C18" s="141">
        <v>0.4015382723982191</v>
      </c>
      <c r="D18" s="141">
        <v>0.36949172793723151</v>
      </c>
      <c r="E18" s="141">
        <v>0.35800298240999556</v>
      </c>
    </row>
    <row r="19" spans="1:5" ht="16.5" x14ac:dyDescent="0.2">
      <c r="B19" s="176"/>
    </row>
    <row r="20" spans="1:5" ht="35.25" customHeight="1" x14ac:dyDescent="0.2">
      <c r="A20" s="228" t="s">
        <v>74</v>
      </c>
      <c r="B20" s="228"/>
      <c r="C20" s="228"/>
      <c r="D20" s="228"/>
      <c r="E20" s="228"/>
    </row>
  </sheetData>
  <mergeCells count="3">
    <mergeCell ref="A1:D1"/>
    <mergeCell ref="A20:E20"/>
    <mergeCell ref="A2:E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showGridLines="0" showRuler="0" showWhiteSpace="0" zoomScaleNormal="100" zoomScalePageLayoutView="82" workbookViewId="0">
      <selection activeCell="B12" sqref="B12"/>
    </sheetView>
  </sheetViews>
  <sheetFormatPr defaultRowHeight="14.25" x14ac:dyDescent="0.2"/>
  <cols>
    <col min="1" max="1" width="68.375" customWidth="1"/>
    <col min="2" max="2" width="14" customWidth="1"/>
    <col min="3" max="3" width="12.875" customWidth="1"/>
    <col min="4" max="4" width="12.375" customWidth="1"/>
    <col min="5" max="5" width="11.125" customWidth="1"/>
  </cols>
  <sheetData>
    <row r="1" spans="1:10" ht="17.25" x14ac:dyDescent="0.2">
      <c r="A1" s="222" t="s">
        <v>53</v>
      </c>
      <c r="B1" s="222"/>
      <c r="C1" s="222"/>
      <c r="D1" s="222"/>
      <c r="E1" s="222"/>
    </row>
    <row r="2" spans="1:10" ht="27.75" customHeight="1" x14ac:dyDescent="0.2">
      <c r="A2" s="229" t="s">
        <v>152</v>
      </c>
      <c r="B2" s="229"/>
      <c r="C2" s="229"/>
      <c r="D2" s="229"/>
      <c r="E2" s="229"/>
    </row>
    <row r="3" spans="1:10" ht="1.5" hidden="1" customHeight="1" x14ac:dyDescent="0.2"/>
    <row r="4" spans="1:10" ht="79.5" customHeight="1" x14ac:dyDescent="0.3">
      <c r="A4" s="14"/>
      <c r="B4" s="152" t="s">
        <v>150</v>
      </c>
      <c r="C4" s="152" t="s">
        <v>120</v>
      </c>
      <c r="D4" s="152" t="s">
        <v>110</v>
      </c>
      <c r="E4" s="152" t="s">
        <v>151</v>
      </c>
    </row>
    <row r="5" spans="1:10" ht="24.75" customHeight="1" x14ac:dyDescent="0.2">
      <c r="A5" s="153" t="s">
        <v>83</v>
      </c>
      <c r="B5" s="165">
        <v>1291.8281079999965</v>
      </c>
      <c r="C5" s="165">
        <v>1577.494191</v>
      </c>
      <c r="D5" s="165">
        <v>2092.8574779999999</v>
      </c>
      <c r="E5" s="165">
        <v>2213.7290349999998</v>
      </c>
      <c r="F5" s="53"/>
      <c r="G5" s="28"/>
      <c r="H5" s="28"/>
    </row>
    <row r="6" spans="1:10" ht="21.75" customHeight="1" x14ac:dyDescent="0.2">
      <c r="A6" s="154" t="s">
        <v>84</v>
      </c>
      <c r="B6" s="155">
        <v>100</v>
      </c>
      <c r="C6" s="155">
        <v>100</v>
      </c>
      <c r="D6" s="156">
        <v>100</v>
      </c>
      <c r="E6" s="156">
        <v>100</v>
      </c>
      <c r="H6" s="70"/>
    </row>
    <row r="7" spans="1:10" ht="17.25" x14ac:dyDescent="0.2">
      <c r="A7" s="154" t="s">
        <v>59</v>
      </c>
      <c r="B7" s="158"/>
      <c r="C7" s="158"/>
      <c r="D7" s="158"/>
      <c r="E7" s="158"/>
    </row>
    <row r="8" spans="1:10" ht="17.25" x14ac:dyDescent="0.2">
      <c r="A8" s="157" t="s">
        <v>85</v>
      </c>
      <c r="B8" s="158">
        <v>3.7273227530670798</v>
      </c>
      <c r="C8" s="158">
        <v>7.3000008910967837</v>
      </c>
      <c r="D8" s="158">
        <v>6.1334089086022319</v>
      </c>
      <c r="E8" s="158">
        <v>5.828410115242491</v>
      </c>
      <c r="J8" s="28"/>
    </row>
    <row r="9" spans="1:10" ht="17.25" x14ac:dyDescent="0.2">
      <c r="A9" s="157" t="s">
        <v>86</v>
      </c>
      <c r="B9" s="158">
        <v>31.794254394718596</v>
      </c>
      <c r="C9" s="158">
        <v>36.145171389730969</v>
      </c>
      <c r="D9" s="158">
        <v>34.381770214359527</v>
      </c>
      <c r="E9" s="158">
        <v>35.744522996690968</v>
      </c>
      <c r="G9" s="70"/>
    </row>
    <row r="10" spans="1:10" ht="17.25" x14ac:dyDescent="0.2">
      <c r="A10" s="157" t="s">
        <v>87</v>
      </c>
      <c r="B10" s="155">
        <v>64.016811670117349</v>
      </c>
      <c r="C10" s="155">
        <v>56.220777360694562</v>
      </c>
      <c r="D10" s="158">
        <v>59.216311814234302</v>
      </c>
      <c r="E10" s="158">
        <v>58.173104731401772</v>
      </c>
    </row>
    <row r="11" spans="1:10" ht="17.25" x14ac:dyDescent="0.2">
      <c r="A11" s="157" t="s">
        <v>88</v>
      </c>
      <c r="B11" s="208">
        <v>0.46161118209699159</v>
      </c>
      <c r="C11" s="208">
        <v>0.33405035847767506</v>
      </c>
      <c r="D11" s="155">
        <v>0.26850906280394121</v>
      </c>
      <c r="E11" s="155">
        <v>0.25396215666476085</v>
      </c>
    </row>
    <row r="12" spans="1:10" ht="36" customHeight="1" x14ac:dyDescent="0.2">
      <c r="A12" s="154" t="s">
        <v>89</v>
      </c>
      <c r="B12" s="159">
        <v>10.144829051967299</v>
      </c>
      <c r="C12" s="159">
        <v>10.638487935469399</v>
      </c>
      <c r="D12" s="159">
        <v>10.718345441835909</v>
      </c>
      <c r="E12" s="159">
        <v>10.674059392629324</v>
      </c>
      <c r="H12" s="28"/>
    </row>
    <row r="13" spans="1:10" ht="22.5" customHeight="1" x14ac:dyDescent="0.2">
      <c r="A13" s="154" t="s">
        <v>90</v>
      </c>
      <c r="B13" s="160">
        <v>3608.0024985948057</v>
      </c>
      <c r="C13" s="160">
        <v>3018</v>
      </c>
      <c r="D13" s="160">
        <v>2931.9333268106084</v>
      </c>
      <c r="E13" s="160">
        <v>2805.7591851420966</v>
      </c>
    </row>
    <row r="15" spans="1:10" ht="33.75" customHeight="1" x14ac:dyDescent="0.2">
      <c r="A15" s="230" t="s">
        <v>74</v>
      </c>
      <c r="B15" s="230"/>
      <c r="C15" s="230"/>
      <c r="D15" s="230"/>
      <c r="E15" s="230"/>
    </row>
    <row r="16" spans="1:10" x14ac:dyDescent="0.2">
      <c r="C16" s="55"/>
    </row>
    <row r="17" spans="2:3" x14ac:dyDescent="0.2">
      <c r="B17" s="53"/>
      <c r="C17" s="53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  <vt:lpstr>Sheet1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Room116</cp:lastModifiedBy>
  <cp:lastPrinted>2024-04-23T10:08:33Z</cp:lastPrinted>
  <dcterms:created xsi:type="dcterms:W3CDTF">2016-03-11T11:20:21Z</dcterms:created>
  <dcterms:modified xsi:type="dcterms:W3CDTF">2024-04-25T11:21:59Z</dcterms:modified>
</cp:coreProperties>
</file>