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m116-2\Desktop\պետական պարտք\SDjanuary-July2020\"/>
    </mc:Choice>
  </mc:AlternateContent>
  <bookViews>
    <workbookView xWindow="0" yWindow="0" windowWidth="28800" windowHeight="1233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2" l="1"/>
  <c r="G15" i="2"/>
  <c r="H15" i="2"/>
  <c r="H24" i="2"/>
  <c r="G19" i="2"/>
  <c r="G13" i="2"/>
  <c r="F24" i="2" l="1"/>
  <c r="H25" i="2"/>
  <c r="H11" i="3"/>
  <c r="H10" i="3"/>
  <c r="H9" i="3" l="1"/>
  <c r="G32" i="1"/>
  <c r="G30" i="1"/>
  <c r="I9" i="4" l="1"/>
  <c r="G9" i="4"/>
  <c r="H9" i="4"/>
  <c r="F6" i="3" l="1"/>
  <c r="H10" i="4"/>
  <c r="G8" i="4"/>
  <c r="H8" i="4"/>
  <c r="I8" i="4"/>
  <c r="G10" i="4" l="1"/>
  <c r="G21" i="1" l="1"/>
  <c r="F21" i="1"/>
  <c r="H19" i="2" l="1"/>
  <c r="F14" i="1"/>
  <c r="F13" i="1"/>
  <c r="F37" i="1"/>
  <c r="H44" i="1"/>
  <c r="H7" i="3" l="1"/>
  <c r="H6" i="3"/>
  <c r="H7" i="2"/>
  <c r="H8" i="2"/>
  <c r="H11" i="2"/>
  <c r="H13" i="2"/>
  <c r="H14" i="2"/>
  <c r="H20" i="2"/>
  <c r="H21" i="2"/>
  <c r="H30" i="1"/>
  <c r="H32" i="1"/>
  <c r="H34" i="1"/>
  <c r="H35" i="1"/>
  <c r="H36" i="1"/>
  <c r="H37" i="1"/>
  <c r="H38" i="1"/>
  <c r="H41" i="1"/>
  <c r="H42" i="1"/>
  <c r="H46" i="1"/>
  <c r="H47" i="1"/>
  <c r="H28" i="1"/>
  <c r="H18" i="1"/>
  <c r="H19" i="1"/>
  <c r="H21" i="1"/>
  <c r="H23" i="1"/>
  <c r="H9" i="1"/>
  <c r="H11" i="1"/>
  <c r="H12" i="1"/>
  <c r="H13" i="1"/>
  <c r="H14" i="1"/>
  <c r="H15" i="1"/>
  <c r="H7" i="1"/>
  <c r="H5" i="1"/>
  <c r="I10" i="4" l="1"/>
  <c r="F20" i="1" l="1"/>
  <c r="G5" i="1"/>
  <c r="F5" i="1"/>
  <c r="F11" i="2" l="1"/>
  <c r="F10" i="3" l="1"/>
  <c r="G9" i="3" l="1"/>
  <c r="G6" i="3" l="1"/>
  <c r="G7" i="2"/>
  <c r="F7" i="2"/>
  <c r="G7" i="3" l="1"/>
  <c r="G10" i="3"/>
  <c r="G11" i="3"/>
  <c r="F7" i="3"/>
  <c r="F9" i="3"/>
  <c r="F11" i="3"/>
  <c r="G14" i="2"/>
  <c r="G20" i="2"/>
  <c r="G21" i="2"/>
  <c r="G25" i="2"/>
  <c r="G11" i="2"/>
  <c r="G8" i="2"/>
  <c r="F25" i="2"/>
  <c r="F20" i="2"/>
  <c r="F21" i="2"/>
  <c r="F19" i="2"/>
  <c r="F13" i="2"/>
  <c r="F14" i="2"/>
  <c r="F15" i="2"/>
  <c r="F16" i="2"/>
  <c r="F8" i="2"/>
  <c r="G47" i="1"/>
  <c r="G46" i="1"/>
  <c r="G41" i="1"/>
  <c r="G42" i="1"/>
  <c r="G44" i="1"/>
  <c r="G35" i="1"/>
  <c r="G36" i="1"/>
  <c r="G37" i="1"/>
  <c r="G38" i="1"/>
  <c r="G34" i="1"/>
  <c r="G28" i="1"/>
  <c r="G23" i="1"/>
  <c r="F47" i="1"/>
  <c r="F46" i="1"/>
  <c r="F41" i="1"/>
  <c r="F42" i="1"/>
  <c r="F43" i="1"/>
  <c r="F44" i="1"/>
  <c r="F35" i="1"/>
  <c r="F36" i="1"/>
  <c r="F38" i="1"/>
  <c r="F34" i="1"/>
  <c r="F32" i="1"/>
  <c r="F30" i="1"/>
  <c r="F28" i="1"/>
  <c r="G18" i="1"/>
  <c r="G19" i="1"/>
  <c r="G12" i="1"/>
  <c r="G13" i="1"/>
  <c r="G14" i="1"/>
  <c r="G15" i="1"/>
  <c r="G11" i="1"/>
  <c r="G9" i="1"/>
  <c r="G7" i="1"/>
  <c r="F23" i="1"/>
  <c r="F18" i="1"/>
  <c r="F19" i="1"/>
  <c r="F12" i="1"/>
  <c r="F15" i="1"/>
  <c r="F11" i="1"/>
  <c r="F9" i="1"/>
  <c r="F7" i="1"/>
</calcChain>
</file>

<file path=xl/sharedStrings.xml><?xml version="1.0" encoding="utf-8"?>
<sst xmlns="http://schemas.openxmlformats.org/spreadsheetml/2006/main" count="281" uniqueCount="156">
  <si>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</si>
  <si>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</si>
  <si>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</si>
  <si>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</si>
  <si>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</si>
  <si>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</si>
  <si>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</si>
  <si>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</si>
  <si>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</si>
  <si>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</si>
  <si>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</si>
  <si>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</si>
  <si>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</si>
  <si>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</si>
  <si>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</si>
  <si>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</si>
  <si>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</si>
  <si>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</si>
  <si>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</si>
  <si>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</si>
  <si>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</si>
  <si>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</si>
  <si>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</si>
  <si>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</si>
  <si>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</si>
  <si>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</si>
  <si>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</si>
  <si>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</si>
  <si>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</si>
  <si>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</si>
  <si>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</si>
  <si>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</si>
  <si>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</si>
  <si>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</si>
  <si>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</si>
  <si>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</si>
  <si>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</si>
  <si>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</si>
  <si>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</si>
  <si>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</si>
  <si>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</si>
  <si>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</si>
  <si>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</si>
  <si>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</si>
  <si>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</si>
  <si>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</si>
  <si>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</si>
  <si>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</si>
  <si>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</si>
  <si>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</si>
  <si>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</si>
  <si>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</si>
  <si>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</si>
  <si>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</si>
  <si>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</si>
  <si>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</si>
  <si>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</si>
  <si>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</si>
  <si>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</si>
  <si>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</si>
  <si>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</si>
  <si>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</si>
  <si>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</si>
  <si>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</si>
  <si>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</si>
  <si>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</si>
  <si>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</si>
  <si>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</si>
  <si>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</si>
  <si>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</si>
  <si>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</si>
  <si>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</si>
  <si>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</si>
  <si>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</si>
  <si>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</si>
  <si>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</si>
  <si>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</si>
  <si>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</si>
  <si>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</si>
  <si>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</si>
  <si>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</si>
  <si>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</si>
  <si>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</si>
  <si>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</si>
  <si>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</si>
  <si>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</si>
  <si>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</si>
  <si>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</si>
  <si>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</si>
  <si>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</si>
  <si>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</si>
  <si>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</si>
  <si>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</si>
  <si>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</si>
  <si>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</si>
  <si>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</si>
  <si>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</si>
  <si>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</si>
  <si>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</si>
  <si>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</si>
  <si>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</si>
  <si>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</si>
  <si>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</si>
  <si>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</si>
  <si>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</si>
  <si>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</si>
  <si>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</si>
  <si>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</si>
  <si>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</si>
  <si>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</si>
  <si>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</si>
  <si>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</si>
  <si>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</si>
  <si>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</si>
  <si>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>31.12.2019</t>
  </si>
  <si>
    <t xml:space="preserve">             2018-2020թթ.  Հայաստանի Հանրապետության կառավարության պարտքի միջին տոկոսադրույքի վերաբերյալ </t>
  </si>
  <si>
    <t>31․12․2019</t>
  </si>
  <si>
    <t>01.06.2020 - 30.06.2020</t>
  </si>
  <si>
    <t>2018-2020թթ. Հայաստանի Հանրապետության պետական պարտքի վերաբերյալ (հուլիս ամսվա վերջի դրությամբ)</t>
  </si>
  <si>
    <t xml:space="preserve">  2018-2020թթ.  Հայաստանի Հանրապետության կառավարության պարտքի կառուցվածքի վերաբերյալ  (հուլիս ամսվա վերջի դրությամբ)</t>
  </si>
  <si>
    <t xml:space="preserve">                                                                         (հուլիս ամսվա վերջի դրությամբ)</t>
  </si>
  <si>
    <t xml:space="preserve"> 2018-2020թթ. հունվար-հուլիս ամիսներին Հայաստանի Հանրապետության կառավարության արտաքին վարկերի սպասարկման և արտաքին վարկային միջոցների ստացման վերաբերյալ</t>
  </si>
  <si>
    <t>2018-2020թթ. հունվար-հուլիս ամիսներին պետական բյուջեի պակասուրդի ֆինանսավորումը փոխառու միջոցների հաշվին</t>
  </si>
  <si>
    <t>% (2020թ. հուլիս)</t>
  </si>
  <si>
    <t>2018-2020թթ. հուվար-հուլիս ամիսներին ՀՀ պետական բյուջեից ՀՀ կառավարության պարտքի գծով վճարված տոկոսավճարներ</t>
  </si>
  <si>
    <t xml:space="preserve">2018-2020թթ. վարկային պայմանագրերով ձևավորված ՀՀ կառավարության արտաքին պարտքը (հուլիս ամսվա վերջի դրությամբ) </t>
  </si>
  <si>
    <t>2018-2020թթ. շրջանառության մեջ գտնվող ՀՀ պետական պարտատոմսերը  (հուլիս ամսվա վերջի դրությամբ)</t>
  </si>
  <si>
    <t>31.07.2020</t>
  </si>
  <si>
    <t>31.07.2019</t>
  </si>
  <si>
    <t>31.07.2018</t>
  </si>
  <si>
    <t xml:space="preserve">31.07.2020-ը 31.07․2018-ի նկատմամբ(%) </t>
  </si>
  <si>
    <t xml:space="preserve">31.07.2020-ը 31.07․2019-ի նկատմամբ(%) </t>
  </si>
  <si>
    <t xml:space="preserve">31.07․2020-ը 31.12.2019-ի նկատմամբ(%) </t>
  </si>
  <si>
    <t xml:space="preserve">31.07.2020-ը 31.07.2019-ի նկատմամբ(%) </t>
  </si>
  <si>
    <t xml:space="preserve">31.07.2020-ը 31.12.2019-ի նկատմամբ(%) </t>
  </si>
  <si>
    <t xml:space="preserve">Տեսակարար կշռի փոփոխությունը` 31.07.2020-ին 31.07.2018-ի նկատմամբ(+/-) </t>
  </si>
  <si>
    <t xml:space="preserve">Տեսակարար կշռի փոփոխությունը 31.07.2020-ին 31.07.2019-ի նկատմամբ(+/-) </t>
  </si>
  <si>
    <t xml:space="preserve">Տեսակարար կշռի փոփոխությունը 31.07.2020-ին 31.12.2019-ի նկատմամբ(+/-) </t>
  </si>
  <si>
    <t xml:space="preserve">Փոփոխությունը               31.07.2020-ին 31.07.2018-ի նկատմամբ(+/-) </t>
  </si>
  <si>
    <t xml:space="preserve">Փոփոխությունը         31.07.2020-ին 31.07.2019-ի նկատմամբ(+/-) </t>
  </si>
  <si>
    <t xml:space="preserve">Փոփոխությունը         31.07.2020-ին 31.12.2019-ի նկատմամբ(+/-) </t>
  </si>
  <si>
    <t>01.07.2020 - 31.07.2020</t>
  </si>
  <si>
    <t>01.01.2020 - 31.07.2020</t>
  </si>
  <si>
    <t>01.01.2019 - 31.07.2019</t>
  </si>
  <si>
    <t>01.01.2018 - 31.07.2018</t>
  </si>
  <si>
    <t xml:space="preserve">Փոփոխությունը 01.01.2020 - 31.07.2020-ին 01.01.2018-31.07.2019-ի նկատմամբ(%) </t>
  </si>
  <si>
    <t xml:space="preserve">Փոփոխությունը 01.01.2020 - 31.07.2020-ին 01.01.2018-31.07.2018-ի նկատմամբ(%) </t>
  </si>
  <si>
    <t xml:space="preserve">Փոփոխությունը 01.07.2020 - 31.07.2020-ին 01.06․2020-30.06.2020-ի նկատմամբ(%) </t>
  </si>
  <si>
    <t>01.01.2018-31.07.2018</t>
  </si>
  <si>
    <t>01.01.2019-31.07.2019</t>
  </si>
  <si>
    <t>01.01.2020-31.07․2020</t>
  </si>
  <si>
    <t>01.01.2020-31.07.2020</t>
  </si>
  <si>
    <t xml:space="preserve"> 31.07.2020</t>
  </si>
  <si>
    <t>առնվազն 25%</t>
  </si>
  <si>
    <t xml:space="preserve">ՀՀ Կառավարության պարտքի կառավարման 2021 -2023թթ. ռազմավարական ծրագրի ուղենշային ցուցանիշների վերաբերյալ (հուլիս ամսվա վերջի դրությամբ) </t>
  </si>
  <si>
    <t>ուղենիշներն ըստ 2021-2023թթ. ռազմավարական ծրագրի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</si>
</sst>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0.0000;[Red]0.0000"/>
    <numFmt numFmtId="173" formatCode="0.0;[Red]0.0"/>
    <numFmt numFmtId="174" formatCode="0.00_ ;\-0.00\ "/>
    <numFmt numFmtId="175" formatCode="#,##0.00_ ;\-#,##0.00\ "/>
    <numFmt numFmtId="176" formatCode="#,##0.000;[Red]#,##0.000"/>
    <numFmt numFmtId="177" formatCode="#,##0.000_ ;\-#,##0.000\ "/>
    <numFmt numFmtId="178" formatCode="0.00_);\(0.00\)"/>
    <numFmt numFmtId="179" formatCode="#,##0.0;[Red]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3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2"/>
    </xf>
    <xf numFmtId="0" fontId="20" fillId="0" borderId="1" xfId="3" applyFont="1" applyBorder="1" applyAlignment="1">
      <alignment horizontal="left" vertical="center" wrapText="1" indent="3"/>
    </xf>
    <xf numFmtId="0" fontId="17" fillId="0" borderId="1" xfId="3" applyFont="1" applyBorder="1" applyAlignment="1">
      <alignment horizontal="left" vertical="center" wrapText="1" indent="7"/>
    </xf>
    <xf numFmtId="0" fontId="20" fillId="0" borderId="1" xfId="3" applyFont="1" applyBorder="1" applyAlignment="1">
      <alignment horizontal="left" vertical="center" indent="3"/>
    </xf>
    <xf numFmtId="0" fontId="16" fillId="0" borderId="1" xfId="3" applyFont="1" applyBorder="1" applyAlignment="1">
      <alignment horizontal="left" vertical="center" indent="11"/>
    </xf>
    <xf numFmtId="0" fontId="16" fillId="0" borderId="1" xfId="3" applyFont="1" applyBorder="1" applyAlignment="1">
      <alignment horizontal="left" vertical="center" indent="7"/>
    </xf>
    <xf numFmtId="0" fontId="21" fillId="0" borderId="0" xfId="3" applyFont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left" vertical="center" wrapText="1" indent="2"/>
    </xf>
    <xf numFmtId="0" fontId="17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4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70" fontId="7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4" fillId="0" borderId="1" xfId="10" applyNumberFormat="1" applyFont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2" fillId="5" borderId="1" xfId="10" applyFont="1" applyFill="1" applyBorder="1" applyAlignment="1">
      <alignment horizontal="center" vertical="center" wrapText="1"/>
    </xf>
    <xf numFmtId="43" fontId="23" fillId="2" borderId="1" xfId="10" applyFont="1" applyFill="1" applyBorder="1" applyAlignment="1">
      <alignment horizontal="center" vertical="center" wrapText="1"/>
    </xf>
    <xf numFmtId="43" fontId="24" fillId="0" borderId="1" xfId="10" applyFont="1" applyBorder="1" applyAlignment="1">
      <alignment horizontal="center" vertical="center" wrapText="1"/>
    </xf>
    <xf numFmtId="166" fontId="22" fillId="5" borderId="1" xfId="10" applyNumberFormat="1" applyFont="1" applyFill="1" applyBorder="1" applyAlignment="1">
      <alignment horizontal="center" vertical="center" wrapText="1"/>
    </xf>
    <xf numFmtId="166" fontId="24" fillId="0" borderId="1" xfId="10" applyNumberFormat="1" applyFont="1" applyBorder="1" applyAlignment="1">
      <alignment horizontal="center" vertical="center" wrapText="1"/>
    </xf>
    <xf numFmtId="170" fontId="25" fillId="0" borderId="1" xfId="10" applyNumberFormat="1" applyFont="1" applyBorder="1" applyAlignment="1">
      <alignment horizontal="center" vertical="center" wrapText="1"/>
    </xf>
    <xf numFmtId="170" fontId="22" fillId="0" borderId="1" xfId="1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3" fillId="2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3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70" fontId="11" fillId="6" borderId="1" xfId="0" applyNumberFormat="1" applyFont="1" applyFill="1" applyBorder="1" applyAlignment="1">
      <alignment horizontal="center" vertical="center" wrapText="1"/>
    </xf>
    <xf numFmtId="170" fontId="17" fillId="0" borderId="1" xfId="10" applyNumberFormat="1" applyFont="1" applyBorder="1" applyAlignment="1">
      <alignment horizontal="center" vertical="center" wrapText="1"/>
    </xf>
    <xf numFmtId="170" fontId="19" fillId="0" borderId="1" xfId="10" applyNumberFormat="1" applyFont="1" applyBorder="1" applyAlignment="1">
      <alignment horizontal="center" vertical="center" wrapText="1"/>
    </xf>
    <xf numFmtId="170" fontId="11" fillId="0" borderId="1" xfId="10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17" fillId="0" borderId="1" xfId="0" applyNumberFormat="1" applyFont="1" applyBorder="1" applyAlignment="1">
      <alignment horizontal="center" vertical="center" wrapText="1"/>
    </xf>
    <xf numFmtId="170" fontId="19" fillId="0" borderId="1" xfId="4" applyNumberFormat="1" applyFont="1" applyBorder="1" applyAlignment="1">
      <alignment horizontal="center" vertical="center" wrapText="1"/>
    </xf>
    <xf numFmtId="170" fontId="17" fillId="0" borderId="1" xfId="4" applyNumberFormat="1" applyFont="1" applyBorder="1" applyAlignment="1">
      <alignment horizontal="center" vertical="center" wrapText="1"/>
    </xf>
    <xf numFmtId="170" fontId="17" fillId="0" borderId="1" xfId="3" applyNumberFormat="1" applyFont="1" applyBorder="1" applyAlignment="1">
      <alignment horizontal="center" vertical="center" wrapText="1"/>
    </xf>
    <xf numFmtId="170" fontId="12" fillId="0" borderId="1" xfId="4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39" fontId="23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4" fillId="0" borderId="1" xfId="10" applyNumberFormat="1" applyFont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4" fillId="0" borderId="1" xfId="4" applyNumberFormat="1" applyFont="1" applyBorder="1" applyAlignment="1">
      <alignment horizontal="center" vertical="center" wrapText="1"/>
    </xf>
    <xf numFmtId="170" fontId="9" fillId="0" borderId="1" xfId="10" applyNumberFormat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70" fontId="12" fillId="0" borderId="1" xfId="3" applyNumberFormat="1" applyFont="1" applyBorder="1" applyAlignment="1">
      <alignment horizontal="center" vertical="center" wrapText="1"/>
    </xf>
    <xf numFmtId="170" fontId="17" fillId="0" borderId="1" xfId="5" applyNumberFormat="1" applyFont="1" applyBorder="1" applyAlignment="1">
      <alignment horizontal="center" vertical="center" wrapText="1"/>
    </xf>
    <xf numFmtId="170" fontId="17" fillId="0" borderId="4" xfId="4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73" fontId="12" fillId="0" borderId="1" xfId="16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 wrapText="1"/>
    </xf>
    <xf numFmtId="173" fontId="12" fillId="0" borderId="1" xfId="26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70" fontId="6" fillId="5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3" fontId="4" fillId="0" borderId="1" xfId="1" applyFont="1" applyBorder="1" applyAlignment="1">
      <alignment horizontal="center" vertical="center" wrapText="1"/>
    </xf>
    <xf numFmtId="170" fontId="0" fillId="0" borderId="0" xfId="0" applyNumberFormat="1"/>
    <xf numFmtId="166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75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/>
    </xf>
    <xf numFmtId="43" fontId="23" fillId="4" borderId="1" xfId="1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166" fontId="23" fillId="4" borderId="1" xfId="1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4" fillId="0" borderId="1" xfId="5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23" fillId="0" borderId="1" xfId="3" applyNumberFormat="1" applyFont="1" applyBorder="1" applyAlignment="1">
      <alignment horizontal="center" vertical="center" wrapText="1"/>
    </xf>
    <xf numFmtId="174" fontId="23" fillId="0" borderId="1" xfId="3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2" fillId="6" borderId="1" xfId="4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70" fontId="24" fillId="0" borderId="1" xfId="0" applyNumberFormat="1" applyFont="1" applyBorder="1" applyAlignment="1">
      <alignment horizontal="center" vertical="center" wrapText="1"/>
    </xf>
    <xf numFmtId="2" fontId="24" fillId="0" borderId="1" xfId="4" applyNumberFormat="1" applyFont="1" applyBorder="1" applyAlignment="1">
      <alignment horizontal="center" vertical="center" wrapText="1"/>
    </xf>
    <xf numFmtId="2" fontId="23" fillId="0" borderId="1" xfId="4" applyNumberFormat="1" applyFont="1" applyBorder="1" applyAlignment="1">
      <alignment horizontal="center" vertical="center" wrapText="1"/>
    </xf>
    <xf numFmtId="2" fontId="25" fillId="0" borderId="1" xfId="4" applyNumberFormat="1" applyFont="1" applyBorder="1" applyAlignment="1">
      <alignment horizontal="center" vertical="center" wrapText="1"/>
    </xf>
    <xf numFmtId="2" fontId="24" fillId="0" borderId="1" xfId="3" applyNumberFormat="1" applyFont="1" applyBorder="1" applyAlignment="1">
      <alignment horizontal="center" vertical="center" wrapText="1"/>
    </xf>
    <xf numFmtId="174" fontId="24" fillId="0" borderId="1" xfId="3" applyNumberFormat="1" applyFont="1" applyBorder="1" applyAlignment="1">
      <alignment horizontal="center" vertical="center" wrapText="1"/>
    </xf>
    <xf numFmtId="170" fontId="25" fillId="0" borderId="1" xfId="4" applyNumberFormat="1" applyFont="1" applyBorder="1" applyAlignment="1">
      <alignment horizontal="center" vertical="center" wrapText="1"/>
    </xf>
    <xf numFmtId="2" fontId="24" fillId="0" borderId="4" xfId="4" applyNumberFormat="1" applyFont="1" applyBorder="1" applyAlignment="1">
      <alignment horizontal="center" vertical="center" wrapText="1"/>
    </xf>
    <xf numFmtId="170" fontId="24" fillId="0" borderId="1" xfId="3" applyNumberFormat="1" applyFont="1" applyBorder="1" applyAlignment="1">
      <alignment horizontal="center" vertical="center" wrapText="1"/>
    </xf>
    <xf numFmtId="170" fontId="22" fillId="0" borderId="1" xfId="4" applyNumberFormat="1" applyFont="1" applyBorder="1" applyAlignment="1">
      <alignment horizontal="center" vertical="center" wrapText="1"/>
    </xf>
    <xf numFmtId="174" fontId="24" fillId="0" borderId="1" xfId="0" applyNumberFormat="1" applyFont="1" applyBorder="1" applyAlignment="1">
      <alignment horizontal="center" vertical="center" wrapText="1"/>
    </xf>
    <xf numFmtId="170" fontId="24" fillId="0" borderId="1" xfId="4" applyNumberFormat="1" applyFont="1" applyFill="1" applyBorder="1" applyAlignment="1">
      <alignment horizontal="center" vertical="center" wrapText="1"/>
    </xf>
    <xf numFmtId="170" fontId="24" fillId="0" borderId="1" xfId="4" applyNumberFormat="1" applyFont="1" applyBorder="1" applyAlignment="1">
      <alignment horizontal="center" vertical="center" wrapText="1"/>
    </xf>
    <xf numFmtId="167" fontId="23" fillId="0" borderId="1" xfId="10" applyNumberFormat="1" applyFont="1" applyFill="1" applyBorder="1" applyAlignment="1">
      <alignment horizontal="center" vertical="center" wrapText="1"/>
    </xf>
    <xf numFmtId="168" fontId="24" fillId="0" borderId="1" xfId="5" applyNumberFormat="1" applyFont="1" applyFill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24" fillId="0" borderId="1" xfId="2" applyNumberFormat="1" applyFont="1" applyBorder="1" applyAlignment="1">
      <alignment horizontal="center" vertical="center" wrapText="1"/>
    </xf>
    <xf numFmtId="168" fontId="24" fillId="0" borderId="1" xfId="5" applyNumberFormat="1" applyFont="1" applyBorder="1" applyAlignment="1">
      <alignment horizontal="center" vertical="center" wrapText="1"/>
    </xf>
    <xf numFmtId="2" fontId="24" fillId="0" borderId="1" xfId="7" applyNumberFormat="1" applyFont="1" applyBorder="1" applyAlignment="1">
      <alignment horizontal="center" vertical="center" wrapText="1"/>
    </xf>
    <xf numFmtId="2" fontId="24" fillId="0" borderId="1" xfId="9" applyNumberFormat="1" applyFont="1" applyBorder="1" applyAlignment="1">
      <alignment horizontal="center" vertical="center" wrapText="1"/>
    </xf>
    <xf numFmtId="169" fontId="24" fillId="0" borderId="1" xfId="7" applyNumberFormat="1" applyFont="1" applyBorder="1" applyAlignment="1">
      <alignment horizontal="center" vertical="center" wrapText="1"/>
    </xf>
    <xf numFmtId="169" fontId="24" fillId="0" borderId="1" xfId="9" applyNumberFormat="1" applyFont="1" applyBorder="1" applyAlignment="1">
      <alignment horizontal="center" vertical="center" wrapText="1"/>
    </xf>
    <xf numFmtId="1" fontId="24" fillId="7" borderId="1" xfId="5" applyNumberFormat="1" applyFont="1" applyFill="1" applyBorder="1" applyAlignment="1">
      <alignment horizontal="center" vertical="center" wrapText="1"/>
    </xf>
    <xf numFmtId="39" fontId="23" fillId="0" borderId="1" xfId="5" applyNumberFormat="1" applyFont="1" applyBorder="1" applyAlignment="1">
      <alignment horizontal="center" vertical="center" wrapText="1"/>
    </xf>
    <xf numFmtId="170" fontId="23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24" fillId="0" borderId="1" xfId="6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71" fontId="24" fillId="6" borderId="1" xfId="1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75" fontId="24" fillId="0" borderId="1" xfId="4" applyNumberFormat="1" applyFont="1" applyFill="1" applyBorder="1" applyAlignment="1">
      <alignment horizontal="center" vertical="center" wrapText="1"/>
    </xf>
    <xf numFmtId="43" fontId="0" fillId="0" borderId="0" xfId="0" applyNumberFormat="1"/>
    <xf numFmtId="1" fontId="0" fillId="0" borderId="0" xfId="0" applyNumberFormat="1"/>
    <xf numFmtId="175" fontId="25" fillId="0" borderId="1" xfId="4" applyNumberFormat="1" applyFont="1" applyFill="1" applyBorder="1" applyAlignment="1">
      <alignment horizontal="center" vertical="center" wrapText="1"/>
    </xf>
    <xf numFmtId="39" fontId="23" fillId="0" borderId="1" xfId="3" applyNumberFormat="1" applyFont="1" applyBorder="1" applyAlignment="1">
      <alignment horizontal="center" vertical="center" wrapText="1"/>
    </xf>
    <xf numFmtId="178" fontId="23" fillId="0" borderId="1" xfId="4" applyNumberFormat="1" applyFont="1" applyFill="1" applyBorder="1" applyAlignment="1">
      <alignment horizontal="center" vertical="center" wrapText="1"/>
    </xf>
    <xf numFmtId="39" fontId="24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79" fontId="3" fillId="2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65" fontId="17" fillId="0" borderId="3" xfId="4" applyNumberFormat="1" applyFont="1" applyFill="1" applyBorder="1" applyAlignment="1">
      <alignment horizontal="center" vertical="center" wrapText="1"/>
    </xf>
    <xf numFmtId="2" fontId="24" fillId="0" borderId="1" xfId="4" applyNumberFormat="1" applyFont="1" applyFill="1" applyBorder="1" applyAlignment="1">
      <alignment horizontal="center" vertical="center" wrapText="1"/>
    </xf>
    <xf numFmtId="165" fontId="17" fillId="0" borderId="6" xfId="5" applyNumberFormat="1" applyFont="1" applyFill="1" applyBorder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showWhiteSpace="0" view="pageLayout" zoomScale="106" zoomScalePageLayoutView="106" workbookViewId="0">
      <selection activeCell="E9" sqref="E9"/>
    </sheetView>
  </sheetViews>
  <sheetFormatPr defaultRowHeight="15" x14ac:dyDescent="0.25"/>
  <cols>
    <col min="1" max="1" width="62.28515625" customWidth="1"/>
    <col min="2" max="2" width="12.42578125" customWidth="1"/>
    <col min="3" max="3" width="11" customWidth="1"/>
    <col min="4" max="4" width="10.7109375" customWidth="1"/>
    <col min="5" max="5" width="11.140625" customWidth="1"/>
    <col min="6" max="6" width="11.42578125" customWidth="1"/>
    <col min="7" max="7" width="11.140625" customWidth="1"/>
  </cols>
  <sheetData>
    <row r="1" spans="1:10" ht="21" customHeight="1" x14ac:dyDescent="0.25">
      <c r="A1" s="217" t="s">
        <v>59</v>
      </c>
      <c r="B1" s="217"/>
      <c r="C1" s="217"/>
      <c r="D1" s="217"/>
      <c r="E1" s="217"/>
      <c r="F1" s="217"/>
      <c r="G1" s="217"/>
      <c r="H1" s="217"/>
    </row>
    <row r="2" spans="1:10" ht="25.5" customHeight="1" x14ac:dyDescent="0.25">
      <c r="A2" s="216" t="s">
        <v>118</v>
      </c>
      <c r="B2" s="216"/>
      <c r="C2" s="216"/>
      <c r="D2" s="216"/>
      <c r="E2" s="216"/>
      <c r="F2" s="216"/>
      <c r="G2" s="216"/>
      <c r="H2" s="216"/>
    </row>
    <row r="3" spans="1:10" ht="12" customHeight="1" x14ac:dyDescent="0.3">
      <c r="A3" s="118" t="s">
        <v>47</v>
      </c>
      <c r="B3" s="118"/>
      <c r="C3" s="221" t="s">
        <v>111</v>
      </c>
      <c r="D3" s="221"/>
      <c r="E3" s="119"/>
      <c r="F3" s="119"/>
    </row>
    <row r="4" spans="1:10" ht="87.75" customHeight="1" x14ac:dyDescent="0.3">
      <c r="A4" s="125"/>
      <c r="B4" s="132" t="s">
        <v>129</v>
      </c>
      <c r="C4" s="132" t="s">
        <v>128</v>
      </c>
      <c r="D4" s="132" t="s">
        <v>114</v>
      </c>
      <c r="E4" s="132" t="s">
        <v>127</v>
      </c>
      <c r="F4" s="5" t="s">
        <v>130</v>
      </c>
      <c r="G4" s="5" t="s">
        <v>131</v>
      </c>
      <c r="H4" s="5" t="s">
        <v>132</v>
      </c>
    </row>
    <row r="5" spans="1:10" ht="16.5" x14ac:dyDescent="0.3">
      <c r="A5" s="11" t="s">
        <v>27</v>
      </c>
      <c r="B5" s="145">
        <v>3249.73783073196</v>
      </c>
      <c r="C5" s="60">
        <v>3318.8729750952498</v>
      </c>
      <c r="D5" s="60">
        <v>3513.4030736089599</v>
      </c>
      <c r="E5" s="60">
        <v>3851.9401556095399</v>
      </c>
      <c r="F5" s="60">
        <f>E5*100/B5</f>
        <v>118.53079713639367</v>
      </c>
      <c r="G5" s="60">
        <f>E5*100/C5</f>
        <v>116.06169276481549</v>
      </c>
      <c r="H5" s="143">
        <f>E5*100/D5</f>
        <v>109.6355890544843</v>
      </c>
    </row>
    <row r="6" spans="1:10" ht="16.5" x14ac:dyDescent="0.3">
      <c r="A6" s="218" t="s">
        <v>26</v>
      </c>
      <c r="B6" s="219"/>
      <c r="C6" s="219"/>
      <c r="D6" s="219"/>
      <c r="E6" s="219"/>
      <c r="F6" s="219"/>
      <c r="G6" s="219"/>
      <c r="H6" s="220"/>
    </row>
    <row r="7" spans="1:10" ht="16.5" customHeight="1" x14ac:dyDescent="0.3">
      <c r="A7" s="6" t="s">
        <v>29</v>
      </c>
      <c r="B7" s="67">
        <v>2972.4638840794701</v>
      </c>
      <c r="C7" s="61">
        <v>3074.5687868422601</v>
      </c>
      <c r="D7" s="61">
        <v>3278.6777602719199</v>
      </c>
      <c r="E7" s="61">
        <v>3619.74927877645</v>
      </c>
      <c r="F7" s="62">
        <f>E7*100/B7</f>
        <v>121.77605582237159</v>
      </c>
      <c r="G7" s="62">
        <f>E7*100/C7</f>
        <v>117.7319334752669</v>
      </c>
      <c r="H7" s="144">
        <f>E7*100/D7</f>
        <v>110.40271546772084</v>
      </c>
    </row>
    <row r="8" spans="1:10" ht="17.25" customHeight="1" x14ac:dyDescent="0.3">
      <c r="A8" s="207" t="s">
        <v>3</v>
      </c>
      <c r="B8" s="207"/>
      <c r="C8" s="207"/>
      <c r="D8" s="207"/>
      <c r="E8" s="207"/>
      <c r="F8" s="207"/>
      <c r="G8" s="207"/>
      <c r="H8" s="141"/>
    </row>
    <row r="9" spans="1:10" ht="16.5" x14ac:dyDescent="0.3">
      <c r="A9" s="13" t="s">
        <v>2</v>
      </c>
      <c r="B9" s="66">
        <v>2343.8544214121298</v>
      </c>
      <c r="C9" s="55">
        <v>2338.3912571997898</v>
      </c>
      <c r="D9" s="55">
        <v>2541.5042743376998</v>
      </c>
      <c r="E9" s="55">
        <v>2705.5679096025601</v>
      </c>
      <c r="F9" s="55">
        <f>E9*100/B9</f>
        <v>115.43242126669729</v>
      </c>
      <c r="G9" s="55">
        <f>E9*100/C9</f>
        <v>115.70210508067252</v>
      </c>
      <c r="H9" s="142">
        <f t="shared" ref="H9:H23" si="0">E9*100/D9</f>
        <v>106.45537514618637</v>
      </c>
      <c r="I9" s="59"/>
      <c r="J9" s="59"/>
    </row>
    <row r="10" spans="1:10" ht="16.5" x14ac:dyDescent="0.3">
      <c r="A10" s="207" t="s">
        <v>1</v>
      </c>
      <c r="B10" s="207"/>
      <c r="C10" s="207"/>
      <c r="D10" s="207"/>
      <c r="E10" s="207"/>
      <c r="F10" s="207"/>
      <c r="G10" s="207"/>
      <c r="H10" s="141"/>
    </row>
    <row r="11" spans="1:10" ht="18.75" customHeight="1" x14ac:dyDescent="0.3">
      <c r="A11" s="1" t="s">
        <v>43</v>
      </c>
      <c r="B11" s="68">
        <v>1922.8253340404201</v>
      </c>
      <c r="C11" s="65">
        <v>1941.43779280387</v>
      </c>
      <c r="D11" s="65">
        <v>2067.3209083720099</v>
      </c>
      <c r="E11" s="65">
        <v>2234.7033406570699</v>
      </c>
      <c r="F11" s="54">
        <f>E11*100/B11</f>
        <v>116.21977831763338</v>
      </c>
      <c r="G11" s="54">
        <f>E11*100/C11</f>
        <v>115.10558560981029</v>
      </c>
      <c r="H11" s="141">
        <f t="shared" si="0"/>
        <v>108.09658682438769</v>
      </c>
    </row>
    <row r="12" spans="1:10" ht="33.75" customHeight="1" x14ac:dyDescent="0.3">
      <c r="A12" s="1" t="s">
        <v>45</v>
      </c>
      <c r="B12" s="70">
        <v>8.4175789999999999</v>
      </c>
      <c r="C12" s="56">
        <v>3.0443066332123099</v>
      </c>
      <c r="D12" s="56">
        <v>3.3442029224895302</v>
      </c>
      <c r="E12" s="56">
        <v>3.2195999999999998</v>
      </c>
      <c r="F12" s="54">
        <f>E12*100/B12</f>
        <v>38.24852727844906</v>
      </c>
      <c r="G12" s="54">
        <f>E12*100/C12</f>
        <v>105.75807196539604</v>
      </c>
      <c r="H12" s="140">
        <f t="shared" si="0"/>
        <v>96.274062149411307</v>
      </c>
    </row>
    <row r="13" spans="1:10" ht="34.5" customHeight="1" x14ac:dyDescent="0.3">
      <c r="A13" s="1" t="s">
        <v>44</v>
      </c>
      <c r="B13" s="70">
        <v>408.67862837266102</v>
      </c>
      <c r="C13" s="56">
        <v>390.19670776431099</v>
      </c>
      <c r="D13" s="56">
        <v>467.07834304328901</v>
      </c>
      <c r="E13" s="56">
        <v>463.65314894611402</v>
      </c>
      <c r="F13" s="54">
        <f>E13*100/B13</f>
        <v>113.45177280063774</v>
      </c>
      <c r="G13" s="54">
        <f>E13*100/C13</f>
        <v>118.82548973892743</v>
      </c>
      <c r="H13" s="140">
        <f t="shared" si="0"/>
        <v>99.26667674744715</v>
      </c>
    </row>
    <row r="14" spans="1:10" ht="16.5" x14ac:dyDescent="0.3">
      <c r="A14" s="1" t="s">
        <v>113</v>
      </c>
      <c r="B14" s="70">
        <v>3.9328799990448</v>
      </c>
      <c r="C14" s="52">
        <v>3.7124499983983998</v>
      </c>
      <c r="D14" s="52">
        <v>3.7608199999109999</v>
      </c>
      <c r="E14" s="52">
        <v>3.9918199993775998</v>
      </c>
      <c r="F14" s="54">
        <f>E14*100/B14</f>
        <v>101.49864731054889</v>
      </c>
      <c r="G14" s="54">
        <f>E14*100/C14</f>
        <v>107.52521922449391</v>
      </c>
      <c r="H14" s="141">
        <f t="shared" si="0"/>
        <v>106.14227746800077</v>
      </c>
    </row>
    <row r="15" spans="1:10" ht="16.5" x14ac:dyDescent="0.3">
      <c r="A15" s="13" t="s">
        <v>6</v>
      </c>
      <c r="B15" s="69">
        <v>628.60946266733902</v>
      </c>
      <c r="C15" s="64">
        <v>736.177529642477</v>
      </c>
      <c r="D15" s="64">
        <v>737.17348593422105</v>
      </c>
      <c r="E15" s="64">
        <v>914.18136917388597</v>
      </c>
      <c r="F15" s="64">
        <f>E15*100/B15</f>
        <v>145.42914535438229</v>
      </c>
      <c r="G15" s="64">
        <f>E15*100/C15</f>
        <v>124.17947198386456</v>
      </c>
      <c r="H15" s="142">
        <f t="shared" si="0"/>
        <v>124.01169963612331</v>
      </c>
    </row>
    <row r="16" spans="1:10" ht="16.5" x14ac:dyDescent="0.3">
      <c r="A16" s="207" t="s">
        <v>1</v>
      </c>
      <c r="B16" s="207"/>
      <c r="C16" s="207"/>
      <c r="D16" s="207"/>
      <c r="E16" s="207"/>
      <c r="F16" s="207"/>
      <c r="G16" s="207"/>
      <c r="H16" s="141"/>
    </row>
    <row r="17" spans="1:11" ht="21" customHeight="1" x14ac:dyDescent="0.3">
      <c r="A17" s="1" t="s">
        <v>43</v>
      </c>
      <c r="B17" s="56" t="s">
        <v>24</v>
      </c>
      <c r="C17" s="56" t="s">
        <v>24</v>
      </c>
      <c r="D17" s="56"/>
      <c r="E17" s="56" t="s">
        <v>24</v>
      </c>
      <c r="F17" s="56" t="s">
        <v>24</v>
      </c>
      <c r="G17" s="56" t="s">
        <v>24</v>
      </c>
      <c r="H17" s="141" t="s">
        <v>24</v>
      </c>
    </row>
    <row r="18" spans="1:11" ht="36.75" customHeight="1" x14ac:dyDescent="0.3">
      <c r="A18" s="1" t="s">
        <v>42</v>
      </c>
      <c r="B18" s="63">
        <v>552.10609199999999</v>
      </c>
      <c r="C18" s="52">
        <v>650.519978366788</v>
      </c>
      <c r="D18" s="52">
        <v>677.70576607751002</v>
      </c>
      <c r="E18" s="52">
        <v>845.29524800000002</v>
      </c>
      <c r="F18" s="56">
        <f>E18*100/B18</f>
        <v>153.10377122228891</v>
      </c>
      <c r="G18" s="56">
        <f>E18*100/C18</f>
        <v>129.94147391479348</v>
      </c>
      <c r="H18" s="140">
        <f t="shared" si="0"/>
        <v>124.72894437544487</v>
      </c>
      <c r="I18" s="129"/>
      <c r="J18" s="129"/>
    </row>
    <row r="19" spans="1:11" ht="36" customHeight="1" x14ac:dyDescent="0.3">
      <c r="A19" s="1" t="s">
        <v>40</v>
      </c>
      <c r="B19" s="71">
        <v>72.175990667338993</v>
      </c>
      <c r="C19" s="52">
        <v>85.657551275689002</v>
      </c>
      <c r="D19" s="52">
        <v>59.467719856711099</v>
      </c>
      <c r="E19" s="52">
        <v>68.886121173885599</v>
      </c>
      <c r="F19" s="56">
        <f>E19*100/B19</f>
        <v>95.441878299091883</v>
      </c>
      <c r="G19" s="56">
        <f>E19*100/C19</f>
        <v>80.420371757039234</v>
      </c>
      <c r="H19" s="140">
        <f t="shared" si="0"/>
        <v>115.83783830936912</v>
      </c>
    </row>
    <row r="20" spans="1:11" ht="16.5" x14ac:dyDescent="0.3">
      <c r="A20" s="1" t="s">
        <v>41</v>
      </c>
      <c r="B20" s="63">
        <v>4.3273799999999998</v>
      </c>
      <c r="C20" s="52" t="s">
        <v>24</v>
      </c>
      <c r="D20" s="52">
        <v>0</v>
      </c>
      <c r="E20" s="52">
        <v>0</v>
      </c>
      <c r="F20" s="56">
        <f>E20*100/B20</f>
        <v>0</v>
      </c>
      <c r="G20" s="56" t="s">
        <v>24</v>
      </c>
      <c r="H20" s="141">
        <v>0</v>
      </c>
      <c r="K20" s="59"/>
    </row>
    <row r="21" spans="1:11" ht="19.5" customHeight="1" x14ac:dyDescent="0.3">
      <c r="A21" s="13" t="s">
        <v>28</v>
      </c>
      <c r="B21" s="72">
        <v>277.27394665249602</v>
      </c>
      <c r="C21" s="64">
        <v>244.30418825298801</v>
      </c>
      <c r="D21" s="64">
        <v>234.725313337047</v>
      </c>
      <c r="E21" s="64">
        <v>232.19087683309399</v>
      </c>
      <c r="F21" s="126">
        <f>E21*100/B21</f>
        <v>83.740603701254315</v>
      </c>
      <c r="G21" s="126">
        <f>E21*100/C21</f>
        <v>95.0417094743582</v>
      </c>
      <c r="H21" s="142">
        <f t="shared" si="0"/>
        <v>98.920254288759324</v>
      </c>
      <c r="I21" s="59"/>
      <c r="J21" s="59"/>
    </row>
    <row r="22" spans="1:11" ht="16.5" x14ac:dyDescent="0.3">
      <c r="A22" s="207" t="s">
        <v>30</v>
      </c>
      <c r="B22" s="207"/>
      <c r="C22" s="207"/>
      <c r="D22" s="207"/>
      <c r="E22" s="207"/>
      <c r="F22" s="207"/>
      <c r="G22" s="207"/>
      <c r="H22" s="141"/>
    </row>
    <row r="23" spans="1:11" ht="18" customHeight="1" x14ac:dyDescent="0.3">
      <c r="A23" s="4" t="s">
        <v>39</v>
      </c>
      <c r="B23" s="70">
        <v>71.036809478661397</v>
      </c>
      <c r="C23" s="54">
        <v>63.699200792798997</v>
      </c>
      <c r="D23" s="54">
        <v>61.877506220595002</v>
      </c>
      <c r="E23" s="54">
        <v>60.033868535908802</v>
      </c>
      <c r="F23" s="54">
        <f>E23*100/B23</f>
        <v>84.510930285998072</v>
      </c>
      <c r="G23" s="54">
        <f>E23*100/C23</f>
        <v>94.245874027818971</v>
      </c>
      <c r="H23" s="141">
        <f t="shared" si="0"/>
        <v>97.02050422311207</v>
      </c>
    </row>
    <row r="24" spans="1:11" ht="28.5" customHeight="1" x14ac:dyDescent="0.25">
      <c r="A24" s="215" t="s">
        <v>4</v>
      </c>
      <c r="B24" s="215"/>
      <c r="C24" s="215"/>
      <c r="D24" s="215"/>
      <c r="E24" s="215"/>
      <c r="F24" s="215"/>
      <c r="G24" s="215"/>
      <c r="H24" s="215"/>
    </row>
    <row r="26" spans="1:11" ht="14.25" customHeight="1" x14ac:dyDescent="0.3">
      <c r="A26" s="50" t="s">
        <v>51</v>
      </c>
      <c r="B26" s="50"/>
    </row>
    <row r="27" spans="1:11" ht="89.25" customHeight="1" x14ac:dyDescent="0.3">
      <c r="A27" s="137"/>
      <c r="B27" s="132" t="s">
        <v>129</v>
      </c>
      <c r="C27" s="132" t="s">
        <v>128</v>
      </c>
      <c r="D27" s="132" t="s">
        <v>114</v>
      </c>
      <c r="E27" s="132" t="s">
        <v>127</v>
      </c>
      <c r="F27" s="5" t="s">
        <v>130</v>
      </c>
      <c r="G27" s="5" t="s">
        <v>133</v>
      </c>
      <c r="H27" s="5" t="s">
        <v>134</v>
      </c>
    </row>
    <row r="28" spans="1:11" ht="16.5" x14ac:dyDescent="0.3">
      <c r="A28" s="73" t="s">
        <v>27</v>
      </c>
      <c r="B28" s="148">
        <v>6758.7409648765897</v>
      </c>
      <c r="C28" s="74">
        <v>6975.0598442588598</v>
      </c>
      <c r="D28" s="74">
        <v>7324.16734127364</v>
      </c>
      <c r="E28" s="74">
        <v>7939.5254258585701</v>
      </c>
      <c r="F28" s="60">
        <f>E28*100/B28</f>
        <v>117.4704795925485</v>
      </c>
      <c r="G28" s="60">
        <f>E28*100/C28</f>
        <v>113.82734489932093</v>
      </c>
      <c r="H28" s="144">
        <f>E28*100/D28</f>
        <v>108.40174802010903</v>
      </c>
      <c r="J28" s="59"/>
    </row>
    <row r="29" spans="1:11" ht="16.5" x14ac:dyDescent="0.3">
      <c r="A29" s="211" t="s">
        <v>26</v>
      </c>
      <c r="B29" s="212"/>
      <c r="C29" s="212"/>
      <c r="D29" s="212"/>
      <c r="E29" s="212"/>
      <c r="F29" s="212"/>
      <c r="G29" s="213"/>
      <c r="H29" s="141"/>
    </row>
    <row r="30" spans="1:11" ht="16.5" x14ac:dyDescent="0.3">
      <c r="A30" s="75" t="s">
        <v>0</v>
      </c>
      <c r="B30" s="85">
        <v>6182.0720520765899</v>
      </c>
      <c r="C30" s="61">
        <v>6461.62159396886</v>
      </c>
      <c r="D30" s="61">
        <v>6834.8504487636401</v>
      </c>
      <c r="E30" s="61">
        <v>7460.9392340185696</v>
      </c>
      <c r="F30" s="62">
        <f>E30*100/B30</f>
        <v>120.68670780879044</v>
      </c>
      <c r="G30" s="62">
        <f>E30*100/C30</f>
        <v>115.46543116951402</v>
      </c>
      <c r="H30" s="144">
        <f t="shared" ref="H30:H47" si="1">E30*100/D30</f>
        <v>109.16024117789121</v>
      </c>
    </row>
    <row r="31" spans="1:11" ht="16.5" x14ac:dyDescent="0.3">
      <c r="A31" s="138" t="s">
        <v>48</v>
      </c>
      <c r="B31" s="84"/>
      <c r="C31" s="76"/>
      <c r="D31" s="76"/>
      <c r="E31" s="76"/>
      <c r="F31" s="77"/>
      <c r="G31" s="77"/>
      <c r="H31" s="141"/>
    </row>
    <row r="32" spans="1:11" ht="16.5" x14ac:dyDescent="0.3">
      <c r="A32" s="78" t="s">
        <v>2</v>
      </c>
      <c r="B32" s="69">
        <v>4874.7024279608304</v>
      </c>
      <c r="C32" s="79">
        <v>4914.4450783905404</v>
      </c>
      <c r="D32" s="79">
        <v>5298.1118914690296</v>
      </c>
      <c r="E32" s="79">
        <v>5576.6508154063904</v>
      </c>
      <c r="F32" s="80">
        <f>E32*100/B32</f>
        <v>114.39982025198607</v>
      </c>
      <c r="G32" s="80">
        <f>E32*100/C32</f>
        <v>113.47467977468413</v>
      </c>
      <c r="H32" s="142">
        <f t="shared" si="1"/>
        <v>105.25732430049017</v>
      </c>
      <c r="J32" s="59"/>
    </row>
    <row r="33" spans="1:11" ht="16.5" x14ac:dyDescent="0.3">
      <c r="A33" s="208" t="s">
        <v>48</v>
      </c>
      <c r="B33" s="209"/>
      <c r="C33" s="209"/>
      <c r="D33" s="209"/>
      <c r="E33" s="209"/>
      <c r="F33" s="209"/>
      <c r="G33" s="210"/>
      <c r="H33" s="141"/>
    </row>
    <row r="34" spans="1:11" ht="17.25" customHeight="1" x14ac:dyDescent="0.3">
      <c r="A34" s="138" t="s">
        <v>43</v>
      </c>
      <c r="B34" s="70">
        <v>3999.0543946600001</v>
      </c>
      <c r="C34" s="81">
        <v>4080.1937556299999</v>
      </c>
      <c r="D34" s="81">
        <v>4309.6120666500001</v>
      </c>
      <c r="E34" s="81">
        <v>4606.11621044</v>
      </c>
      <c r="F34" s="82">
        <f>E34*100/B34</f>
        <v>115.18013399844271</v>
      </c>
      <c r="G34" s="82">
        <f>E34*100/C34</f>
        <v>112.88964412742197</v>
      </c>
      <c r="H34" s="141">
        <f t="shared" si="1"/>
        <v>106.88006575080161</v>
      </c>
    </row>
    <row r="35" spans="1:11" ht="32.25" customHeight="1" x14ac:dyDescent="0.25">
      <c r="A35" s="138" t="s">
        <v>45</v>
      </c>
      <c r="B35" s="70">
        <v>17.506715610831499</v>
      </c>
      <c r="C35" s="81">
        <v>6.3980215905433004</v>
      </c>
      <c r="D35" s="81">
        <v>6.9714465759631699</v>
      </c>
      <c r="E35" s="81">
        <v>6.6361612663863498</v>
      </c>
      <c r="F35" s="82">
        <f>E35*100/B35</f>
        <v>37.906374981498651</v>
      </c>
      <c r="G35" s="82">
        <f>E35*100/C35</f>
        <v>103.72208302946392</v>
      </c>
      <c r="H35" s="140">
        <f t="shared" si="1"/>
        <v>95.190591996604425</v>
      </c>
    </row>
    <row r="36" spans="1:11" ht="30.75" customHeight="1" x14ac:dyDescent="0.25">
      <c r="A36" s="138" t="s">
        <v>46</v>
      </c>
      <c r="B36" s="70">
        <v>849.96179104999999</v>
      </c>
      <c r="C36" s="81">
        <v>820.05108604999998</v>
      </c>
      <c r="D36" s="81">
        <v>973.68843661306801</v>
      </c>
      <c r="E36" s="81">
        <v>955.67060133999996</v>
      </c>
      <c r="F36" s="82">
        <f>E36*100/B36</f>
        <v>112.43688968176001</v>
      </c>
      <c r="G36" s="82">
        <f>E36*100/C36</f>
        <v>116.53793496491157</v>
      </c>
      <c r="H36" s="140">
        <f t="shared" si="1"/>
        <v>98.149527652218794</v>
      </c>
      <c r="K36" s="59"/>
    </row>
    <row r="37" spans="1:11" ht="16.5" x14ac:dyDescent="0.3">
      <c r="A37" s="138" t="s">
        <v>113</v>
      </c>
      <c r="B37" s="84">
        <v>8.1795266400000006</v>
      </c>
      <c r="C37" s="81">
        <v>7.8022151199999996</v>
      </c>
      <c r="D37" s="81">
        <v>7.8399416300000002</v>
      </c>
      <c r="E37" s="81">
        <v>8.2278423600000004</v>
      </c>
      <c r="F37" s="84">
        <f>E37*100/B37</f>
        <v>100.59069090580039</v>
      </c>
      <c r="G37" s="82">
        <f>E37*100/C37</f>
        <v>105.45521026341557</v>
      </c>
      <c r="H37" s="141">
        <f t="shared" si="1"/>
        <v>104.94775022961491</v>
      </c>
    </row>
    <row r="38" spans="1:11" ht="16.5" x14ac:dyDescent="0.3">
      <c r="A38" s="78" t="s">
        <v>6</v>
      </c>
      <c r="B38" s="69">
        <v>1307.36962411576</v>
      </c>
      <c r="C38" s="79">
        <v>1547.17651557832</v>
      </c>
      <c r="D38" s="79">
        <v>1536.7385572946</v>
      </c>
      <c r="E38" s="79">
        <v>1884.2884186121801</v>
      </c>
      <c r="F38" s="80">
        <f>E38*100/B38</f>
        <v>144.12820856891329</v>
      </c>
      <c r="G38" s="80">
        <f>E38*100/C38</f>
        <v>121.78884565784989</v>
      </c>
      <c r="H38" s="142">
        <f t="shared" si="1"/>
        <v>122.61606957590986</v>
      </c>
    </row>
    <row r="39" spans="1:11" ht="16.5" x14ac:dyDescent="0.3">
      <c r="A39" s="214" t="s">
        <v>3</v>
      </c>
      <c r="B39" s="214"/>
      <c r="C39" s="214"/>
      <c r="D39" s="214"/>
      <c r="E39" s="214"/>
      <c r="F39" s="214"/>
      <c r="G39" s="214"/>
      <c r="H39" s="141"/>
    </row>
    <row r="40" spans="1:11" ht="18" customHeight="1" x14ac:dyDescent="0.3">
      <c r="A40" s="138" t="s">
        <v>43</v>
      </c>
      <c r="B40" s="76" t="s">
        <v>24</v>
      </c>
      <c r="C40" s="76" t="s">
        <v>24</v>
      </c>
      <c r="D40" s="76" t="s">
        <v>24</v>
      </c>
      <c r="E40" s="76" t="s">
        <v>24</v>
      </c>
      <c r="F40" s="76" t="s">
        <v>24</v>
      </c>
      <c r="G40" s="83" t="s">
        <v>24</v>
      </c>
      <c r="H40" s="141" t="s">
        <v>24</v>
      </c>
    </row>
    <row r="41" spans="1:11" ht="32.25" customHeight="1" x14ac:dyDescent="0.25">
      <c r="A41" s="124" t="s">
        <v>42</v>
      </c>
      <c r="B41" s="70">
        <v>1148.2594151657599</v>
      </c>
      <c r="C41" s="83">
        <v>1367.15560162832</v>
      </c>
      <c r="D41" s="83">
        <v>1412.7699939076699</v>
      </c>
      <c r="E41" s="83">
        <v>1742.30201995218</v>
      </c>
      <c r="F41" s="83">
        <f>E41*100/B41</f>
        <v>151.73418105181969</v>
      </c>
      <c r="G41" s="83">
        <f>E41*100/C41</f>
        <v>127.4399210943546</v>
      </c>
      <c r="H41" s="140">
        <f t="shared" si="1"/>
        <v>123.3252424290975</v>
      </c>
    </row>
    <row r="42" spans="1:11" ht="33" customHeight="1" x14ac:dyDescent="0.25">
      <c r="A42" s="124" t="s">
        <v>40</v>
      </c>
      <c r="B42" s="70">
        <v>150.11020894999999</v>
      </c>
      <c r="C42" s="83">
        <v>180.02091394999999</v>
      </c>
      <c r="D42" s="83">
        <v>123.968563386932</v>
      </c>
      <c r="E42" s="83">
        <v>141.98639865999999</v>
      </c>
      <c r="F42" s="83">
        <f>E42*100/B42</f>
        <v>94.588102736765933</v>
      </c>
      <c r="G42" s="83">
        <f>E42*100/C42</f>
        <v>78.872168541170765</v>
      </c>
      <c r="H42" s="140">
        <f t="shared" si="1"/>
        <v>114.53419704222152</v>
      </c>
      <c r="J42" s="58"/>
    </row>
    <row r="43" spans="1:11" ht="16.5" x14ac:dyDescent="0.3">
      <c r="A43" s="124" t="s">
        <v>41</v>
      </c>
      <c r="B43" s="70">
        <v>9</v>
      </c>
      <c r="C43" s="83" t="s">
        <v>24</v>
      </c>
      <c r="D43" s="83">
        <v>0</v>
      </c>
      <c r="E43" s="83">
        <v>0</v>
      </c>
      <c r="F43" s="83">
        <f>E43*100/B43</f>
        <v>0</v>
      </c>
      <c r="G43" s="83" t="s">
        <v>24</v>
      </c>
      <c r="H43" s="141">
        <v>0</v>
      </c>
    </row>
    <row r="44" spans="1:11" ht="21.75" customHeight="1" x14ac:dyDescent="0.25">
      <c r="A44" s="80" t="s">
        <v>28</v>
      </c>
      <c r="B44" s="69">
        <v>576.66891280000004</v>
      </c>
      <c r="C44" s="79">
        <v>513.43825029000004</v>
      </c>
      <c r="D44" s="80">
        <v>489.31689251</v>
      </c>
      <c r="E44" s="80">
        <v>478.58619184000003</v>
      </c>
      <c r="F44" s="79">
        <f>E44*100/B44</f>
        <v>82.991501920267893</v>
      </c>
      <c r="G44" s="79">
        <f>E44*100/C44</f>
        <v>93.212025315543812</v>
      </c>
      <c r="H44" s="146">
        <f>E44*100/D44</f>
        <v>97.807003838564455</v>
      </c>
      <c r="J44" s="59"/>
    </row>
    <row r="45" spans="1:11" ht="16.5" x14ac:dyDescent="0.3">
      <c r="A45" s="204" t="s">
        <v>49</v>
      </c>
      <c r="B45" s="205"/>
      <c r="C45" s="205"/>
      <c r="D45" s="205"/>
      <c r="E45" s="205"/>
      <c r="F45" s="205"/>
      <c r="G45" s="206"/>
      <c r="H45" s="141"/>
    </row>
    <row r="46" spans="1:11" ht="33" customHeight="1" x14ac:dyDescent="0.25">
      <c r="A46" s="76" t="s">
        <v>39</v>
      </c>
      <c r="B46" s="70">
        <v>147.74096227000001</v>
      </c>
      <c r="C46" s="83">
        <v>133.87247445</v>
      </c>
      <c r="D46" s="83">
        <v>128.99209135000001</v>
      </c>
      <c r="E46" s="83">
        <v>123.74035068000001</v>
      </c>
      <c r="F46" s="83">
        <f>E46*100/B46</f>
        <v>83.754937546610577</v>
      </c>
      <c r="G46" s="83">
        <f>E46*100/C46</f>
        <v>92.431510800389191</v>
      </c>
      <c r="H46" s="140">
        <f t="shared" si="1"/>
        <v>95.928633596806947</v>
      </c>
    </row>
    <row r="47" spans="1:11" ht="32.25" customHeight="1" x14ac:dyDescent="0.25">
      <c r="A47" s="78" t="s">
        <v>25</v>
      </c>
      <c r="B47" s="69">
        <v>480.82</v>
      </c>
      <c r="C47" s="80">
        <v>475.82</v>
      </c>
      <c r="D47" s="80">
        <v>479.7</v>
      </c>
      <c r="E47" s="80">
        <v>485.16</v>
      </c>
      <c r="F47" s="79">
        <f>E47*100/B47</f>
        <v>100.90262468283349</v>
      </c>
      <c r="G47" s="79">
        <f>E47*100/C47</f>
        <v>101.96292715732841</v>
      </c>
      <c r="H47" s="147">
        <f t="shared" si="1"/>
        <v>101.13821138211382</v>
      </c>
    </row>
    <row r="48" spans="1:11" ht="25.5" customHeight="1" x14ac:dyDescent="0.25">
      <c r="A48" s="203" t="s">
        <v>81</v>
      </c>
      <c r="B48" s="203"/>
      <c r="C48" s="203"/>
      <c r="D48" s="203"/>
      <c r="E48" s="203"/>
      <c r="F48" s="203"/>
      <c r="G48" s="203"/>
    </row>
  </sheetData>
  <mergeCells count="14">
    <mergeCell ref="A2:H2"/>
    <mergeCell ref="A1:H1"/>
    <mergeCell ref="A10:G10"/>
    <mergeCell ref="A16:G16"/>
    <mergeCell ref="A8:G8"/>
    <mergeCell ref="A6:H6"/>
    <mergeCell ref="C3:D3"/>
    <mergeCell ref="A48:G48"/>
    <mergeCell ref="A45:G45"/>
    <mergeCell ref="A22:G22"/>
    <mergeCell ref="A33:G33"/>
    <mergeCell ref="A29:G29"/>
    <mergeCell ref="A39:G3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showRuler="0" showWhiteSpace="0" view="pageLayout" zoomScale="118" zoomScalePageLayoutView="118" workbookViewId="0">
      <selection activeCell="G25" sqref="G25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0" ht="19.5" customHeight="1" x14ac:dyDescent="0.3">
      <c r="A1" s="200" t="s">
        <v>33</v>
      </c>
      <c r="B1" s="200"/>
      <c r="C1" s="200"/>
      <c r="D1" s="200"/>
      <c r="E1" s="200"/>
      <c r="F1" s="200"/>
      <c r="G1" s="200"/>
      <c r="H1" s="200"/>
    </row>
    <row r="2" spans="1:10" ht="33.75" customHeight="1" x14ac:dyDescent="0.25">
      <c r="A2" s="222" t="s">
        <v>119</v>
      </c>
      <c r="B2" s="222"/>
      <c r="C2" s="222"/>
      <c r="D2" s="222"/>
      <c r="E2" s="222"/>
      <c r="F2" s="222"/>
      <c r="G2" s="222"/>
      <c r="H2" s="222"/>
    </row>
    <row r="3" spans="1:10" ht="143.25" customHeight="1" x14ac:dyDescent="0.3">
      <c r="A3" s="139"/>
      <c r="B3" s="132" t="s">
        <v>129</v>
      </c>
      <c r="C3" s="132" t="s">
        <v>128</v>
      </c>
      <c r="D3" s="132" t="s">
        <v>116</v>
      </c>
      <c r="E3" s="132" t="s">
        <v>127</v>
      </c>
      <c r="F3" s="5" t="s">
        <v>135</v>
      </c>
      <c r="G3" s="5" t="s">
        <v>136</v>
      </c>
      <c r="H3" s="5" t="s">
        <v>137</v>
      </c>
    </row>
    <row r="4" spans="1:10" ht="20.25" customHeight="1" x14ac:dyDescent="0.25">
      <c r="A4" s="8" t="s">
        <v>5</v>
      </c>
      <c r="B4" s="92">
        <v>2972.4638840794701</v>
      </c>
      <c r="C4" s="86">
        <v>3074.5687868422601</v>
      </c>
      <c r="D4" s="86">
        <v>3278.6777602719199</v>
      </c>
      <c r="E4" s="86">
        <v>3619.74927877645</v>
      </c>
      <c r="F4" s="86"/>
      <c r="G4" s="86"/>
      <c r="H4" s="202"/>
      <c r="J4" s="130"/>
    </row>
    <row r="5" spans="1:10" ht="16.5" x14ac:dyDescent="0.3">
      <c r="A5" s="9" t="s">
        <v>31</v>
      </c>
      <c r="B5" s="201">
        <v>100</v>
      </c>
      <c r="C5" s="201">
        <v>100</v>
      </c>
      <c r="D5" s="201">
        <v>100</v>
      </c>
      <c r="E5" s="201">
        <v>100</v>
      </c>
      <c r="F5" s="87"/>
      <c r="G5" s="87"/>
      <c r="H5" s="152"/>
    </row>
    <row r="6" spans="1:10" ht="16.5" x14ac:dyDescent="0.3">
      <c r="A6" s="2" t="s">
        <v>1</v>
      </c>
      <c r="B6" s="88"/>
      <c r="C6" s="88"/>
      <c r="D6" s="88"/>
      <c r="E6" s="88"/>
      <c r="F6" s="88"/>
      <c r="G6" s="88"/>
      <c r="H6" s="84"/>
    </row>
    <row r="7" spans="1:10" ht="16.5" x14ac:dyDescent="0.3">
      <c r="A7" s="2" t="s">
        <v>6</v>
      </c>
      <c r="B7" s="89">
        <v>21.1477577922536</v>
      </c>
      <c r="C7" s="84">
        <v>23.944090397098201</v>
      </c>
      <c r="D7" s="84">
        <v>22.4838651381551</v>
      </c>
      <c r="E7" s="84">
        <v>25.255378170360402</v>
      </c>
      <c r="F7" s="88">
        <f>E7-B7</f>
        <v>4.1076203781068017</v>
      </c>
      <c r="G7" s="90">
        <f>E7-C7</f>
        <v>1.311287773262201</v>
      </c>
      <c r="H7" s="84">
        <f t="shared" ref="H7:H21" si="0">E7-D7</f>
        <v>2.7715130322053021</v>
      </c>
    </row>
    <row r="8" spans="1:10" ht="16.5" x14ac:dyDescent="0.3">
      <c r="A8" s="2" t="s">
        <v>2</v>
      </c>
      <c r="B8" s="89">
        <v>78.8522422077464</v>
      </c>
      <c r="C8" s="84">
        <v>76.055909602901806</v>
      </c>
      <c r="D8" s="84">
        <v>77.516134861844904</v>
      </c>
      <c r="E8" s="84">
        <v>74.744621829639598</v>
      </c>
      <c r="F8" s="83">
        <f>E8-B8</f>
        <v>-4.1076203781068017</v>
      </c>
      <c r="G8" s="83">
        <f>E8-C8</f>
        <v>-1.3112877732622081</v>
      </c>
      <c r="H8" s="76">
        <f t="shared" si="0"/>
        <v>-2.7715130322053056</v>
      </c>
    </row>
    <row r="9" spans="1:10" ht="16.5" x14ac:dyDescent="0.3">
      <c r="A9" s="9" t="s">
        <v>32</v>
      </c>
      <c r="B9" s="201">
        <v>100</v>
      </c>
      <c r="C9" s="201">
        <v>100</v>
      </c>
      <c r="D9" s="201">
        <v>100</v>
      </c>
      <c r="E9" s="201">
        <v>100</v>
      </c>
      <c r="F9" s="87"/>
      <c r="G9" s="120"/>
      <c r="H9" s="152"/>
    </row>
    <row r="10" spans="1:10" ht="16.5" x14ac:dyDescent="0.3">
      <c r="A10" s="2" t="s">
        <v>1</v>
      </c>
      <c r="B10" s="88"/>
      <c r="C10" s="88"/>
      <c r="D10" s="88"/>
      <c r="E10" s="88"/>
      <c r="F10" s="88"/>
      <c r="G10" s="90"/>
      <c r="H10" s="84"/>
    </row>
    <row r="11" spans="1:10" ht="16.5" x14ac:dyDescent="0.3">
      <c r="A11" s="2" t="s">
        <v>7</v>
      </c>
      <c r="B11" s="89">
        <v>64.687929240758294</v>
      </c>
      <c r="C11" s="84">
        <v>63.1450433346076</v>
      </c>
      <c r="D11" s="84">
        <v>63.053494717350702</v>
      </c>
      <c r="E11" s="84">
        <v>61.7364123465603</v>
      </c>
      <c r="F11" s="83">
        <f>E11-B11</f>
        <v>-2.9515168941979937</v>
      </c>
      <c r="G11" s="83">
        <f>E11-C11</f>
        <v>-1.4086309880472996</v>
      </c>
      <c r="H11" s="150">
        <f t="shared" si="0"/>
        <v>-1.317082370790402</v>
      </c>
    </row>
    <row r="12" spans="1:10" ht="16.5" x14ac:dyDescent="0.3">
      <c r="A12" s="2" t="s">
        <v>8</v>
      </c>
      <c r="B12" s="88" t="s">
        <v>24</v>
      </c>
      <c r="C12" s="88" t="s">
        <v>24</v>
      </c>
      <c r="D12" s="88" t="s">
        <v>24</v>
      </c>
      <c r="E12" s="88" t="s">
        <v>24</v>
      </c>
      <c r="F12" s="88" t="s">
        <v>24</v>
      </c>
      <c r="G12" s="88" t="s">
        <v>24</v>
      </c>
      <c r="H12" s="84" t="s">
        <v>24</v>
      </c>
    </row>
    <row r="13" spans="1:10" ht="16.5" x14ac:dyDescent="0.3">
      <c r="A13" s="2" t="s">
        <v>9</v>
      </c>
      <c r="B13" s="89">
        <v>18.857207113673201</v>
      </c>
      <c r="C13" s="84">
        <v>21.257104013966199</v>
      </c>
      <c r="D13" s="84">
        <v>20.7720922517105</v>
      </c>
      <c r="E13" s="84">
        <v>23.4412602269187</v>
      </c>
      <c r="F13" s="88">
        <f>E13-B13</f>
        <v>4.5840531132454991</v>
      </c>
      <c r="G13" s="90">
        <f>E13-C13</f>
        <v>2.1841562129525016</v>
      </c>
      <c r="H13" s="84">
        <f t="shared" si="0"/>
        <v>2.6691679752082003</v>
      </c>
    </row>
    <row r="14" spans="1:10" ht="16.5" x14ac:dyDescent="0.3">
      <c r="A14" s="2" t="s">
        <v>10</v>
      </c>
      <c r="B14" s="89">
        <v>16.1769709504449</v>
      </c>
      <c r="C14" s="84">
        <v>15.4771056375917</v>
      </c>
      <c r="D14" s="84">
        <v>16.059707644350201</v>
      </c>
      <c r="E14" s="84">
        <v>14.712048517902</v>
      </c>
      <c r="F14" s="83">
        <f>E14-B14</f>
        <v>-1.4649224325429007</v>
      </c>
      <c r="G14" s="90">
        <f>E14-C14</f>
        <v>-0.76505711968970047</v>
      </c>
      <c r="H14" s="150">
        <f t="shared" si="0"/>
        <v>-1.3476591264482014</v>
      </c>
    </row>
    <row r="15" spans="1:10" ht="16.5" x14ac:dyDescent="0.3">
      <c r="A15" s="2" t="s">
        <v>11</v>
      </c>
      <c r="B15" s="89">
        <v>0.132310438492098</v>
      </c>
      <c r="C15" s="84">
        <v>0.120747013834459</v>
      </c>
      <c r="D15" s="149">
        <v>0.11470538658849801</v>
      </c>
      <c r="E15" s="149">
        <v>0.110278908618967</v>
      </c>
      <c r="F15" s="83">
        <f>E15-B15</f>
        <v>-2.2031529873131006E-2</v>
      </c>
      <c r="G15" s="83">
        <f>E15-C15</f>
        <v>-1.0468105215492005E-2</v>
      </c>
      <c r="H15" s="151">
        <f>E15-D15</f>
        <v>-4.4264779695310091E-3</v>
      </c>
    </row>
    <row r="16" spans="1:10" ht="16.5" x14ac:dyDescent="0.3">
      <c r="A16" s="2" t="s">
        <v>12</v>
      </c>
      <c r="B16" s="89">
        <v>0.14558225663152599</v>
      </c>
      <c r="C16" s="84" t="s">
        <v>24</v>
      </c>
      <c r="D16" s="84">
        <v>0</v>
      </c>
      <c r="E16" s="84">
        <v>0</v>
      </c>
      <c r="F16" s="135">
        <f>E16-B16</f>
        <v>-0.14558225663152599</v>
      </c>
      <c r="G16" s="83" t="s">
        <v>24</v>
      </c>
      <c r="H16" s="84" t="s">
        <v>24</v>
      </c>
    </row>
    <row r="17" spans="1:9" ht="30" customHeight="1" x14ac:dyDescent="0.25">
      <c r="A17" s="134" t="s">
        <v>13</v>
      </c>
      <c r="B17" s="201">
        <v>100</v>
      </c>
      <c r="C17" s="201">
        <v>100</v>
      </c>
      <c r="D17" s="201">
        <v>100</v>
      </c>
      <c r="E17" s="201">
        <v>100</v>
      </c>
      <c r="F17" s="87"/>
      <c r="G17" s="120"/>
      <c r="H17" s="152"/>
    </row>
    <row r="18" spans="1:9" ht="16.5" x14ac:dyDescent="0.3">
      <c r="A18" s="2" t="s">
        <v>1</v>
      </c>
      <c r="B18" s="88"/>
      <c r="C18" s="88"/>
      <c r="D18" s="88"/>
      <c r="E18" s="88"/>
      <c r="F18" s="88"/>
      <c r="G18" s="90"/>
      <c r="H18" s="84"/>
    </row>
    <row r="19" spans="1:9" ht="16.5" x14ac:dyDescent="0.3">
      <c r="A19" s="2" t="s">
        <v>14</v>
      </c>
      <c r="B19" s="89">
        <v>0.81553280192358801</v>
      </c>
      <c r="C19" s="84">
        <v>0.88683613509275006</v>
      </c>
      <c r="D19" s="84">
        <v>0.73883567618401702</v>
      </c>
      <c r="E19" s="84">
        <v>1.0804649435062501</v>
      </c>
      <c r="F19" s="83">
        <f>E19-B19</f>
        <v>0.2649321415826621</v>
      </c>
      <c r="G19" s="83">
        <f>E19-C19</f>
        <v>0.19362880841350005</v>
      </c>
      <c r="H19" s="151">
        <f>E19-D19</f>
        <v>0.34162926732223309</v>
      </c>
    </row>
    <row r="20" spans="1:9" ht="16.5" x14ac:dyDescent="0.3">
      <c r="A20" s="2" t="s">
        <v>15</v>
      </c>
      <c r="B20" s="89">
        <v>7.3682970606664799</v>
      </c>
      <c r="C20" s="84">
        <v>7.0959014784011298</v>
      </c>
      <c r="D20" s="84">
        <v>6.8610203090328596</v>
      </c>
      <c r="E20" s="84">
        <v>6.1083616839544996</v>
      </c>
      <c r="F20" s="83">
        <f>E20-B20</f>
        <v>-1.2599353767119803</v>
      </c>
      <c r="G20" s="83">
        <f>E20-C20</f>
        <v>-0.9875397944466302</v>
      </c>
      <c r="H20" s="150">
        <f t="shared" si="0"/>
        <v>-0.75265862507836001</v>
      </c>
    </row>
    <row r="21" spans="1:9" ht="16.5" x14ac:dyDescent="0.3">
      <c r="A21" s="2" t="s">
        <v>16</v>
      </c>
      <c r="B21" s="89">
        <v>91.816170137409898</v>
      </c>
      <c r="C21" s="84">
        <v>92.017262386506104</v>
      </c>
      <c r="D21" s="84">
        <v>92.400144014783095</v>
      </c>
      <c r="E21" s="84">
        <v>92.811173372539201</v>
      </c>
      <c r="F21" s="90">
        <f>E21-B21</f>
        <v>0.99500323512930322</v>
      </c>
      <c r="G21" s="90">
        <f>E21-C21</f>
        <v>0.79391098603309729</v>
      </c>
      <c r="H21" s="76">
        <f t="shared" si="0"/>
        <v>0.41102935775610661</v>
      </c>
    </row>
    <row r="22" spans="1:9" ht="16.5" x14ac:dyDescent="0.3">
      <c r="A22" s="9" t="s">
        <v>17</v>
      </c>
      <c r="B22" s="201">
        <v>100</v>
      </c>
      <c r="C22" s="201">
        <v>100</v>
      </c>
      <c r="D22" s="201">
        <v>100</v>
      </c>
      <c r="E22" s="201">
        <v>100</v>
      </c>
      <c r="F22" s="87"/>
      <c r="G22" s="120"/>
      <c r="H22" s="152"/>
      <c r="I22" s="130"/>
    </row>
    <row r="23" spans="1:9" ht="16.5" x14ac:dyDescent="0.3">
      <c r="A23" s="2" t="s">
        <v>1</v>
      </c>
      <c r="B23" s="88"/>
      <c r="C23" s="88"/>
      <c r="D23" s="88"/>
      <c r="E23" s="88"/>
      <c r="F23" s="88"/>
      <c r="G23" s="90"/>
      <c r="H23" s="84"/>
    </row>
    <row r="24" spans="1:9" ht="16.5" x14ac:dyDescent="0.3">
      <c r="A24" s="2" t="s">
        <v>18</v>
      </c>
      <c r="B24" s="89">
        <v>13.9752138490491</v>
      </c>
      <c r="C24" s="84">
        <v>15.1341109600531</v>
      </c>
      <c r="D24" s="84">
        <v>16.162116663427799</v>
      </c>
      <c r="E24" s="84">
        <v>18.918142465553402</v>
      </c>
      <c r="F24" s="88">
        <f>E24-B24</f>
        <v>4.942928616504302</v>
      </c>
      <c r="G24" s="90">
        <f>E24-C24</f>
        <v>3.7840315055003018</v>
      </c>
      <c r="H24" s="150">
        <f>E24-D24</f>
        <v>2.7560258021256026</v>
      </c>
    </row>
    <row r="25" spans="1:9" ht="16.5" x14ac:dyDescent="0.3">
      <c r="A25" s="2" t="s">
        <v>19</v>
      </c>
      <c r="B25" s="89">
        <v>86.024786150950902</v>
      </c>
      <c r="C25" s="84">
        <v>84.865889039946893</v>
      </c>
      <c r="D25" s="84">
        <v>83.837883336572105</v>
      </c>
      <c r="E25" s="84">
        <v>81.081857534446598</v>
      </c>
      <c r="F25" s="83">
        <f>E25-B25</f>
        <v>-4.9429286165043038</v>
      </c>
      <c r="G25" s="83">
        <f>E25-C25</f>
        <v>-3.7840315055002947</v>
      </c>
      <c r="H25" s="76">
        <f>E25-D25</f>
        <v>-2.7560258021255066</v>
      </c>
    </row>
    <row r="26" spans="1:9" ht="22.5" customHeight="1" x14ac:dyDescent="0.25">
      <c r="A26" s="203" t="s">
        <v>81</v>
      </c>
      <c r="B26" s="203"/>
      <c r="C26" s="203"/>
      <c r="D26" s="203"/>
      <c r="E26" s="203"/>
      <c r="F26" s="203"/>
      <c r="G26" s="203"/>
      <c r="H26" s="203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showRowColHeaders="0" showRuler="0" view="pageLayout" zoomScale="136" zoomScalePageLayoutView="136" workbookViewId="0">
      <selection activeCell="B11" sqref="B11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8" ht="17.25" customHeight="1" x14ac:dyDescent="0.3">
      <c r="A1" s="223" t="s">
        <v>63</v>
      </c>
      <c r="B1" s="223"/>
      <c r="C1" s="223"/>
      <c r="D1" s="223"/>
      <c r="E1" s="223"/>
      <c r="F1" s="223"/>
      <c r="G1" s="223"/>
    </row>
    <row r="2" spans="1:8" ht="17.25" customHeight="1" x14ac:dyDescent="0.25">
      <c r="A2" s="224" t="s">
        <v>115</v>
      </c>
      <c r="B2" s="224"/>
      <c r="C2" s="224"/>
      <c r="D2" s="224"/>
      <c r="E2" s="224"/>
      <c r="F2" s="224"/>
      <c r="G2" s="224"/>
    </row>
    <row r="3" spans="1:8" ht="17.25" customHeight="1" x14ac:dyDescent="0.25">
      <c r="A3" s="127" t="s">
        <v>120</v>
      </c>
      <c r="B3" s="127"/>
      <c r="C3" s="127"/>
      <c r="D3" s="127"/>
      <c r="E3" s="127"/>
      <c r="F3" s="127"/>
      <c r="G3" s="127"/>
    </row>
    <row r="4" spans="1:8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8" ht="173.25" customHeight="1" x14ac:dyDescent="0.3">
      <c r="A5" s="1"/>
      <c r="B5" s="132" t="s">
        <v>129</v>
      </c>
      <c r="C5" s="5" t="s">
        <v>128</v>
      </c>
      <c r="D5" s="5" t="s">
        <v>116</v>
      </c>
      <c r="E5" s="132" t="s">
        <v>127</v>
      </c>
      <c r="F5" s="5" t="s">
        <v>138</v>
      </c>
      <c r="G5" s="5" t="s">
        <v>139</v>
      </c>
      <c r="H5" s="5" t="s">
        <v>140</v>
      </c>
    </row>
    <row r="6" spans="1:8" ht="42.75" customHeight="1" x14ac:dyDescent="0.25">
      <c r="A6" s="10" t="s">
        <v>20</v>
      </c>
      <c r="B6" s="107">
        <v>4.95</v>
      </c>
      <c r="C6" s="108">
        <v>5.12</v>
      </c>
      <c r="D6" s="108">
        <v>4.82</v>
      </c>
      <c r="E6" s="108">
        <v>4.59</v>
      </c>
      <c r="F6" s="108">
        <f>E6-B6</f>
        <v>-0.36000000000000032</v>
      </c>
      <c r="G6" s="108">
        <f>E6-C6</f>
        <v>-0.53000000000000025</v>
      </c>
      <c r="H6" s="108">
        <f>E6-D6</f>
        <v>-0.23000000000000043</v>
      </c>
    </row>
    <row r="7" spans="1:8" ht="34.5" customHeight="1" x14ac:dyDescent="0.25">
      <c r="A7" s="4" t="s">
        <v>50</v>
      </c>
      <c r="B7" s="109">
        <v>2.2999999999999998</v>
      </c>
      <c r="C7" s="91">
        <v>2.44</v>
      </c>
      <c r="D7" s="91">
        <v>2.2599999999999998</v>
      </c>
      <c r="E7" s="91">
        <v>1.96</v>
      </c>
      <c r="F7" s="110">
        <f>E7-B7</f>
        <v>-0.33999999999999986</v>
      </c>
      <c r="G7" s="91">
        <f t="shared" ref="G7:G11" si="0">E7-C7</f>
        <v>-0.48</v>
      </c>
      <c r="H7" s="154">
        <f t="shared" ref="H7" si="1">E7-D7</f>
        <v>-0.29999999999999982</v>
      </c>
    </row>
    <row r="8" spans="1:8" ht="34.5" customHeight="1" x14ac:dyDescent="0.25">
      <c r="A8" s="4" t="s">
        <v>21</v>
      </c>
      <c r="B8" s="91" t="s">
        <v>24</v>
      </c>
      <c r="C8" s="91" t="s">
        <v>24</v>
      </c>
      <c r="D8" s="91" t="s">
        <v>24</v>
      </c>
      <c r="E8" s="91" t="s">
        <v>24</v>
      </c>
      <c r="F8" s="91" t="s">
        <v>24</v>
      </c>
      <c r="G8" s="91" t="s">
        <v>24</v>
      </c>
      <c r="H8" s="150" t="s">
        <v>24</v>
      </c>
    </row>
    <row r="9" spans="1:8" ht="35.25" customHeight="1" x14ac:dyDescent="0.25">
      <c r="A9" s="4" t="s">
        <v>22</v>
      </c>
      <c r="B9" s="111">
        <v>12.47</v>
      </c>
      <c r="C9" s="91">
        <v>11.81</v>
      </c>
      <c r="D9" s="91">
        <v>11.78</v>
      </c>
      <c r="E9" s="91">
        <v>10.7</v>
      </c>
      <c r="F9" s="110">
        <f>E9-B9</f>
        <v>-1.7700000000000014</v>
      </c>
      <c r="G9" s="91">
        <f>E9-C9</f>
        <v>-1.1100000000000012</v>
      </c>
      <c r="H9" s="154">
        <f>E9-D9</f>
        <v>-1.08</v>
      </c>
    </row>
    <row r="10" spans="1:8" ht="35.25" customHeight="1" x14ac:dyDescent="0.25">
      <c r="A10" s="4" t="s">
        <v>23</v>
      </c>
      <c r="B10" s="153">
        <v>6.87</v>
      </c>
      <c r="C10" s="154">
        <v>6.87</v>
      </c>
      <c r="D10" s="154">
        <v>5.89</v>
      </c>
      <c r="E10" s="154">
        <v>5.89</v>
      </c>
      <c r="F10" s="110">
        <f>E10-B10</f>
        <v>-0.98000000000000043</v>
      </c>
      <c r="G10" s="91">
        <f t="shared" si="0"/>
        <v>-0.98000000000000043</v>
      </c>
      <c r="H10" s="150">
        <f>E10-D10</f>
        <v>0</v>
      </c>
    </row>
    <row r="11" spans="1:8" ht="35.25" customHeight="1" x14ac:dyDescent="0.25">
      <c r="A11" s="4" t="s">
        <v>61</v>
      </c>
      <c r="B11" s="109">
        <v>1</v>
      </c>
      <c r="C11" s="91">
        <v>1</v>
      </c>
      <c r="D11" s="91">
        <v>1</v>
      </c>
      <c r="E11" s="91">
        <v>1</v>
      </c>
      <c r="F11" s="110">
        <f>E11-B11</f>
        <v>0</v>
      </c>
      <c r="G11" s="91">
        <f t="shared" si="0"/>
        <v>0</v>
      </c>
      <c r="H11" s="150">
        <f>E11-D11</f>
        <v>0</v>
      </c>
    </row>
    <row r="12" spans="1:8" ht="33" customHeight="1" x14ac:dyDescent="0.25">
      <c r="A12" s="4" t="s">
        <v>62</v>
      </c>
      <c r="B12" s="91" t="s">
        <v>24</v>
      </c>
      <c r="C12" s="91" t="s">
        <v>24</v>
      </c>
      <c r="D12" s="91" t="s">
        <v>24</v>
      </c>
      <c r="E12" s="91" t="s">
        <v>24</v>
      </c>
      <c r="F12" s="91" t="s">
        <v>24</v>
      </c>
      <c r="G12" s="91" t="s">
        <v>24</v>
      </c>
      <c r="H12" s="150" t="s">
        <v>24</v>
      </c>
    </row>
    <row r="14" spans="1:8" ht="29.25" customHeight="1" x14ac:dyDescent="0.25">
      <c r="A14" s="225" t="s">
        <v>81</v>
      </c>
      <c r="B14" s="225"/>
      <c r="C14" s="225"/>
      <c r="D14" s="225"/>
      <c r="E14" s="225"/>
      <c r="F14" s="225"/>
      <c r="G14" s="225"/>
      <c r="H14" s="225"/>
    </row>
  </sheetData>
  <mergeCells count="3">
    <mergeCell ref="A1:G1"/>
    <mergeCell ref="A2:G2"/>
    <mergeCell ref="A14:H14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showRuler="0" topLeftCell="A2" zoomScaleNormal="100" zoomScaleSheetLayoutView="95" zoomScalePageLayoutView="66" workbookViewId="0">
      <selection activeCell="M9" sqref="M9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4" width="11.85546875" customWidth="1"/>
    <col min="5" max="6" width="11.7109375" customWidth="1"/>
    <col min="7" max="7" width="14.5703125" customWidth="1"/>
    <col min="8" max="8" width="13.7109375" customWidth="1"/>
    <col min="9" max="9" width="14.7109375" customWidth="1"/>
    <col min="15" max="15" width="10.5703125" bestFit="1" customWidth="1"/>
  </cols>
  <sheetData>
    <row r="1" spans="1:15" hidden="1" x14ac:dyDescent="0.25"/>
    <row r="2" spans="1:15" ht="19.5" customHeight="1" x14ac:dyDescent="0.25">
      <c r="A2" s="228"/>
      <c r="B2" s="228"/>
      <c r="C2" s="228"/>
      <c r="D2" s="228"/>
      <c r="E2" s="228"/>
      <c r="F2" s="228"/>
      <c r="G2" s="228"/>
      <c r="H2" s="228"/>
      <c r="I2" s="228"/>
    </row>
    <row r="3" spans="1:15" ht="42" customHeight="1" x14ac:dyDescent="0.25">
      <c r="A3" s="226" t="s">
        <v>121</v>
      </c>
      <c r="B3" s="226"/>
      <c r="C3" s="226"/>
      <c r="D3" s="226"/>
      <c r="E3" s="226"/>
      <c r="F3" s="226"/>
      <c r="G3" s="226"/>
      <c r="H3" s="226"/>
      <c r="I3" s="226"/>
    </row>
    <row r="4" spans="1:15" ht="7.5" customHeight="1" x14ac:dyDescent="0.25">
      <c r="A4" s="226"/>
      <c r="B4" s="226"/>
      <c r="C4" s="226"/>
      <c r="D4" s="226"/>
      <c r="E4" s="226"/>
      <c r="F4" s="226"/>
      <c r="G4" s="226"/>
      <c r="H4" s="226"/>
      <c r="I4" s="226"/>
    </row>
    <row r="5" spans="1:15" ht="16.5" x14ac:dyDescent="0.25">
      <c r="A5" s="12"/>
      <c r="B5" s="12"/>
      <c r="C5" s="12"/>
      <c r="D5" s="12" t="s">
        <v>35</v>
      </c>
      <c r="E5" s="12"/>
      <c r="F5" s="12"/>
      <c r="G5" s="12"/>
      <c r="H5" s="12"/>
      <c r="I5" s="12"/>
    </row>
    <row r="6" spans="1:15" ht="4.5" customHeight="1" x14ac:dyDescent="0.25"/>
    <row r="7" spans="1:15" ht="181.5" customHeight="1" x14ac:dyDescent="0.25">
      <c r="A7" s="5"/>
      <c r="B7" s="5" t="s">
        <v>144</v>
      </c>
      <c r="C7" s="5" t="s">
        <v>143</v>
      </c>
      <c r="D7" s="5" t="s">
        <v>117</v>
      </c>
      <c r="E7" s="5" t="s">
        <v>141</v>
      </c>
      <c r="F7" s="5" t="s">
        <v>142</v>
      </c>
      <c r="G7" s="5" t="s">
        <v>145</v>
      </c>
      <c r="H7" s="5" t="s">
        <v>146</v>
      </c>
      <c r="I7" s="5" t="s">
        <v>147</v>
      </c>
    </row>
    <row r="8" spans="1:15" ht="38.25" customHeight="1" x14ac:dyDescent="0.25">
      <c r="A8" s="14" t="s">
        <v>36</v>
      </c>
      <c r="B8" s="112">
        <v>45.6</v>
      </c>
      <c r="C8" s="117">
        <v>55.06</v>
      </c>
      <c r="D8" s="52">
        <v>7.0674630319859704</v>
      </c>
      <c r="E8" s="52">
        <v>6.6855989200000003</v>
      </c>
      <c r="F8" s="52">
        <v>57.213473981985999</v>
      </c>
      <c r="G8" s="52">
        <f>F8/B8*100</f>
        <v>125.46814469733772</v>
      </c>
      <c r="H8" s="52">
        <f>F8/C8*100</f>
        <v>103.91114054120231</v>
      </c>
      <c r="I8" s="52">
        <f>E8/D8*100</f>
        <v>94.596871462111267</v>
      </c>
      <c r="J8" s="129"/>
      <c r="K8" s="129"/>
      <c r="L8" s="129"/>
      <c r="M8" s="129"/>
      <c r="O8" s="59"/>
    </row>
    <row r="9" spans="1:15" ht="36.75" customHeight="1" x14ac:dyDescent="0.25">
      <c r="A9" s="14" t="s">
        <v>37</v>
      </c>
      <c r="B9" s="112">
        <v>79.03</v>
      </c>
      <c r="C9" s="113">
        <v>86.87</v>
      </c>
      <c r="D9" s="52">
        <v>21.05599896</v>
      </c>
      <c r="E9" s="52">
        <v>19.993581386139802</v>
      </c>
      <c r="F9" s="52">
        <v>121.09149399614</v>
      </c>
      <c r="G9" s="52">
        <f>F9/B9*100</f>
        <v>153.22218650656714</v>
      </c>
      <c r="H9" s="52">
        <f>F9/C9*100</f>
        <v>139.39391504102682</v>
      </c>
      <c r="I9" s="52">
        <f>E9/D9*100</f>
        <v>94.95432358313434</v>
      </c>
      <c r="J9" s="130"/>
      <c r="K9" s="129"/>
      <c r="L9" s="130"/>
      <c r="M9" s="129"/>
    </row>
    <row r="10" spans="1:15" ht="42" customHeight="1" x14ac:dyDescent="0.25">
      <c r="A10" s="14" t="s">
        <v>38</v>
      </c>
      <c r="B10" s="112">
        <v>90.15</v>
      </c>
      <c r="C10" s="113">
        <v>55.58</v>
      </c>
      <c r="D10" s="52">
        <v>7.1704929079999999</v>
      </c>
      <c r="E10" s="52">
        <v>8.2748881950000008</v>
      </c>
      <c r="F10" s="52">
        <v>334.06879514899998</v>
      </c>
      <c r="G10" s="52">
        <f t="shared" ref="G10" si="0">F10/B10*100</f>
        <v>370.56993360953959</v>
      </c>
      <c r="H10" s="52">
        <f>F10/C10*100</f>
        <v>601.05936514753512</v>
      </c>
      <c r="I10" s="52">
        <f t="shared" ref="I10" si="1">E10/D10*100</f>
        <v>115.40194378782309</v>
      </c>
      <c r="J10" s="129"/>
      <c r="K10" s="129"/>
      <c r="L10" s="129"/>
      <c r="M10" s="129"/>
    </row>
    <row r="12" spans="1:15" ht="39.75" customHeight="1" x14ac:dyDescent="0.25">
      <c r="A12" s="227" t="s">
        <v>81</v>
      </c>
      <c r="B12" s="227"/>
      <c r="C12" s="227"/>
      <c r="D12" s="227"/>
      <c r="E12" s="227"/>
      <c r="F12" s="227"/>
      <c r="G12" s="227"/>
      <c r="H12" s="227"/>
      <c r="I12" s="227"/>
    </row>
    <row r="14" spans="1:15" x14ac:dyDescent="0.25">
      <c r="E14" s="129"/>
      <c r="F14" s="129"/>
    </row>
    <row r="15" spans="1:15" x14ac:dyDescent="0.25">
      <c r="H15" s="129"/>
    </row>
    <row r="16" spans="1:15" x14ac:dyDescent="0.25">
      <c r="H16" s="130"/>
    </row>
    <row r="17" spans="8:8" x14ac:dyDescent="0.25">
      <c r="H17" s="129"/>
    </row>
  </sheetData>
  <mergeCells count="4">
    <mergeCell ref="A3:I3"/>
    <mergeCell ref="A4:I4"/>
    <mergeCell ref="A12:I12"/>
    <mergeCell ref="A2:I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8"/>
  <sheetViews>
    <sheetView showRuler="0" showWhiteSpace="0" view="pageLayout" workbookViewId="0">
      <selection activeCell="H8" sqref="H8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4" spans="1:9" ht="16.5" x14ac:dyDescent="0.3">
      <c r="A4" s="230" t="s">
        <v>59</v>
      </c>
      <c r="B4" s="230"/>
      <c r="C4" s="230"/>
      <c r="D4" s="230"/>
      <c r="E4" s="230"/>
    </row>
    <row r="5" spans="1:9" ht="35.25" customHeight="1" x14ac:dyDescent="0.25">
      <c r="A5" s="229" t="s">
        <v>154</v>
      </c>
      <c r="B5" s="229"/>
      <c r="C5" s="229"/>
      <c r="D5" s="229"/>
      <c r="E5" s="229"/>
    </row>
    <row r="6" spans="1:9" ht="21" customHeight="1" x14ac:dyDescent="0.3">
      <c r="A6" s="231"/>
      <c r="B6" s="231"/>
      <c r="C6" s="231"/>
      <c r="D6" s="231"/>
      <c r="E6" s="231"/>
    </row>
    <row r="8" spans="1:9" ht="105.75" customHeight="1" x14ac:dyDescent="0.3">
      <c r="A8" s="16"/>
      <c r="B8" s="136" t="s">
        <v>129</v>
      </c>
      <c r="C8" s="133" t="s">
        <v>128</v>
      </c>
      <c r="D8" s="133" t="s">
        <v>127</v>
      </c>
      <c r="E8" s="17" t="s">
        <v>155</v>
      </c>
    </row>
    <row r="9" spans="1:9" ht="21.75" customHeight="1" x14ac:dyDescent="0.25">
      <c r="A9" s="18" t="s">
        <v>52</v>
      </c>
      <c r="B9" s="93"/>
      <c r="C9" s="93"/>
      <c r="D9" s="93"/>
      <c r="E9" s="26"/>
    </row>
    <row r="10" spans="1:9" ht="38.25" customHeight="1" x14ac:dyDescent="0.25">
      <c r="A10" s="21" t="s">
        <v>112</v>
      </c>
      <c r="B10" s="98">
        <v>9.02</v>
      </c>
      <c r="C10" s="98">
        <v>8.56</v>
      </c>
      <c r="D10" s="95">
        <v>8.8699999999999992</v>
      </c>
      <c r="E10" s="94" t="s">
        <v>53</v>
      </c>
      <c r="F10" s="129"/>
      <c r="G10" s="129"/>
      <c r="H10" s="129"/>
    </row>
    <row r="11" spans="1:9" ht="57" customHeight="1" x14ac:dyDescent="0.25">
      <c r="A11" s="21" t="s">
        <v>110</v>
      </c>
      <c r="B11" s="95">
        <v>13.25</v>
      </c>
      <c r="C11" s="99">
        <v>14.63</v>
      </c>
      <c r="D11" s="95">
        <v>12.25</v>
      </c>
      <c r="E11" s="94" t="s">
        <v>54</v>
      </c>
      <c r="F11" s="129"/>
      <c r="G11" s="129"/>
    </row>
    <row r="12" spans="1:9" ht="17.25" x14ac:dyDescent="0.25">
      <c r="A12" s="19" t="s">
        <v>55</v>
      </c>
      <c r="B12" s="51"/>
      <c r="C12" s="51"/>
      <c r="D12" s="51"/>
      <c r="E12" s="26"/>
      <c r="F12" s="129"/>
    </row>
    <row r="13" spans="1:9" ht="38.25" customHeight="1" x14ac:dyDescent="0.25">
      <c r="A13" s="21" t="s">
        <v>56</v>
      </c>
      <c r="B13" s="100">
        <v>86.024786150950902</v>
      </c>
      <c r="C13" s="100">
        <v>84.865889039946893</v>
      </c>
      <c r="D13" s="95">
        <v>81.081857534446598</v>
      </c>
      <c r="E13" s="94" t="s">
        <v>57</v>
      </c>
      <c r="F13" s="129"/>
      <c r="G13" s="129"/>
      <c r="H13" s="129"/>
      <c r="I13" s="129"/>
    </row>
    <row r="14" spans="1:9" ht="17.25" x14ac:dyDescent="0.25">
      <c r="A14" s="19" t="s">
        <v>58</v>
      </c>
      <c r="B14" s="51"/>
      <c r="C14" s="51"/>
      <c r="D14" s="51"/>
      <c r="E14" s="26"/>
    </row>
    <row r="15" spans="1:9" ht="24.75" customHeight="1" x14ac:dyDescent="0.25">
      <c r="A15" s="21" t="s">
        <v>60</v>
      </c>
      <c r="B15" s="100">
        <v>21.1477577922536</v>
      </c>
      <c r="C15" s="100">
        <v>23.944090397098201</v>
      </c>
      <c r="D15" s="96">
        <v>25.255378170360402</v>
      </c>
      <c r="E15" s="94" t="s">
        <v>153</v>
      </c>
    </row>
    <row r="16" spans="1:9" x14ac:dyDescent="0.25">
      <c r="B16" s="49"/>
      <c r="C16" s="49"/>
      <c r="D16" s="49"/>
    </row>
    <row r="17" spans="1:8" ht="24.75" customHeight="1" x14ac:dyDescent="0.25">
      <c r="A17" s="203" t="s">
        <v>81</v>
      </c>
      <c r="B17" s="203"/>
      <c r="C17" s="203"/>
      <c r="D17" s="203"/>
      <c r="E17" s="203"/>
      <c r="F17" s="57"/>
      <c r="G17" s="57"/>
      <c r="H17" s="57"/>
    </row>
    <row r="18" spans="1:8" x14ac:dyDescent="0.25">
      <c r="C18" s="129"/>
      <c r="D18" s="129"/>
    </row>
  </sheetData>
  <mergeCells count="4">
    <mergeCell ref="A5:E5"/>
    <mergeCell ref="A4:E4"/>
    <mergeCell ref="A17:E17"/>
    <mergeCell ref="A6:E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93" zoomScaleNormal="93" workbookViewId="0">
      <selection activeCell="G5" sqref="G5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9" ht="17.25" x14ac:dyDescent="0.3">
      <c r="A1" s="232" t="s">
        <v>59</v>
      </c>
      <c r="B1" s="232"/>
      <c r="C1" s="232"/>
      <c r="D1" s="232"/>
      <c r="E1" s="232"/>
    </row>
    <row r="2" spans="1:9" ht="32.25" customHeight="1" x14ac:dyDescent="0.25">
      <c r="A2" s="233" t="s">
        <v>122</v>
      </c>
      <c r="B2" s="233"/>
      <c r="C2" s="233"/>
      <c r="D2" s="233"/>
      <c r="E2" s="233"/>
    </row>
    <row r="3" spans="1:9" ht="15.75" customHeight="1" x14ac:dyDescent="0.25">
      <c r="B3" s="22" t="s">
        <v>64</v>
      </c>
    </row>
    <row r="4" spans="1:9" ht="53.25" customHeight="1" x14ac:dyDescent="0.3">
      <c r="A4" s="23"/>
      <c r="B4" s="20" t="s">
        <v>148</v>
      </c>
      <c r="C4" s="20" t="s">
        <v>149</v>
      </c>
      <c r="D4" s="20" t="s">
        <v>150</v>
      </c>
      <c r="E4" s="53" t="s">
        <v>123</v>
      </c>
    </row>
    <row r="5" spans="1:9" ht="34.5" customHeight="1" x14ac:dyDescent="0.25">
      <c r="A5" s="24" t="s">
        <v>65</v>
      </c>
      <c r="B5" s="155">
        <v>25.12</v>
      </c>
      <c r="C5" s="156">
        <v>53.63</v>
      </c>
      <c r="D5" s="157">
        <v>282.68779463598901</v>
      </c>
      <c r="E5" s="158">
        <v>100</v>
      </c>
      <c r="F5" s="58"/>
      <c r="G5" s="59"/>
      <c r="I5" s="59"/>
    </row>
    <row r="6" spans="1:9" ht="18" customHeight="1" x14ac:dyDescent="0.25">
      <c r="A6" s="25" t="s">
        <v>66</v>
      </c>
      <c r="B6" s="159"/>
      <c r="C6" s="160"/>
      <c r="D6" s="159"/>
      <c r="E6" s="161"/>
    </row>
    <row r="7" spans="1:9" ht="19.5" customHeight="1" x14ac:dyDescent="0.25">
      <c r="A7" s="27" t="s">
        <v>67</v>
      </c>
      <c r="B7" s="197">
        <v>19.88</v>
      </c>
      <c r="C7" s="155">
        <v>68.97</v>
      </c>
      <c r="D7" s="162">
        <v>178.6141449879</v>
      </c>
      <c r="E7" s="173">
        <v>63.1842436699106</v>
      </c>
    </row>
    <row r="8" spans="1:9" ht="16.5" customHeight="1" x14ac:dyDescent="0.25">
      <c r="A8" s="25" t="s">
        <v>66</v>
      </c>
      <c r="B8" s="159"/>
      <c r="C8" s="160"/>
      <c r="D8" s="159"/>
      <c r="E8" s="163"/>
    </row>
    <row r="9" spans="1:9" ht="34.5" x14ac:dyDescent="0.25">
      <c r="A9" s="28" t="s">
        <v>68</v>
      </c>
      <c r="B9" s="164">
        <v>19.88</v>
      </c>
      <c r="C9" s="165">
        <v>68.97</v>
      </c>
      <c r="D9" s="166">
        <v>178.6141449879</v>
      </c>
      <c r="E9" s="167"/>
      <c r="H9" s="59"/>
    </row>
    <row r="10" spans="1:9" ht="17.25" x14ac:dyDescent="0.25">
      <c r="A10" s="25" t="s">
        <v>69</v>
      </c>
      <c r="B10" s="159"/>
      <c r="C10" s="160"/>
      <c r="D10" s="159"/>
      <c r="E10" s="159"/>
    </row>
    <row r="11" spans="1:9" ht="17.25" x14ac:dyDescent="0.25">
      <c r="A11" s="29" t="s">
        <v>70</v>
      </c>
      <c r="B11" s="164">
        <v>122.78</v>
      </c>
      <c r="C11" s="168">
        <v>151.26</v>
      </c>
      <c r="D11" s="166">
        <v>267.07153092689998</v>
      </c>
      <c r="E11" s="167"/>
    </row>
    <row r="12" spans="1:9" ht="17.25" x14ac:dyDescent="0.25">
      <c r="A12" s="29" t="s">
        <v>71</v>
      </c>
      <c r="B12" s="196">
        <v>-102.91</v>
      </c>
      <c r="C12" s="161">
        <v>-82.29</v>
      </c>
      <c r="D12" s="236">
        <v>-88.457385938999977</v>
      </c>
      <c r="E12" s="167"/>
    </row>
    <row r="13" spans="1:9" ht="17.25" x14ac:dyDescent="0.25">
      <c r="A13" s="30" t="s">
        <v>72</v>
      </c>
      <c r="B13" s="169"/>
      <c r="C13" s="166"/>
      <c r="D13" s="163"/>
      <c r="E13" s="161"/>
      <c r="I13" s="59"/>
    </row>
    <row r="14" spans="1:9" ht="17.25" x14ac:dyDescent="0.25">
      <c r="A14" s="27" t="s">
        <v>73</v>
      </c>
      <c r="B14" s="162">
        <v>5.24</v>
      </c>
      <c r="C14" s="155">
        <v>-15.34</v>
      </c>
      <c r="D14" s="198">
        <v>104.073649648089</v>
      </c>
      <c r="E14" s="198">
        <v>36.8157563300894</v>
      </c>
    </row>
    <row r="15" spans="1:9" ht="17.25" x14ac:dyDescent="0.25">
      <c r="A15" s="25" t="s">
        <v>66</v>
      </c>
      <c r="B15" s="160"/>
      <c r="C15" s="160"/>
      <c r="D15" s="159"/>
      <c r="E15" s="161"/>
    </row>
    <row r="16" spans="1:9" ht="17.25" x14ac:dyDescent="0.25">
      <c r="A16" s="28" t="s">
        <v>74</v>
      </c>
      <c r="B16" s="161">
        <v>5.24</v>
      </c>
      <c r="C16" s="164">
        <v>-15.34</v>
      </c>
      <c r="D16" s="237">
        <v>104.073649648089</v>
      </c>
      <c r="E16" s="167"/>
    </row>
    <row r="17" spans="1:5" ht="17.25" x14ac:dyDescent="0.25">
      <c r="A17" s="25" t="s">
        <v>69</v>
      </c>
      <c r="B17" s="160"/>
      <c r="C17" s="160"/>
      <c r="D17" s="160"/>
      <c r="E17" s="161"/>
    </row>
    <row r="18" spans="1:5" ht="17.25" x14ac:dyDescent="0.25">
      <c r="A18" s="29" t="s">
        <v>75</v>
      </c>
      <c r="B18" s="168">
        <v>43.42</v>
      </c>
      <c r="C18" s="168">
        <v>26.8</v>
      </c>
      <c r="D18" s="171">
        <v>161.829736991099</v>
      </c>
      <c r="E18" s="167"/>
    </row>
    <row r="19" spans="1:5" ht="17.25" x14ac:dyDescent="0.25">
      <c r="A19" s="25" t="s">
        <v>66</v>
      </c>
      <c r="B19" s="160"/>
      <c r="C19" s="160"/>
      <c r="D19" s="170"/>
      <c r="E19" s="161"/>
    </row>
    <row r="20" spans="1:5" ht="17.25" x14ac:dyDescent="0.25">
      <c r="A20" s="31" t="s">
        <v>76</v>
      </c>
      <c r="B20" s="168">
        <v>43.42</v>
      </c>
      <c r="C20" s="168">
        <v>26.8</v>
      </c>
      <c r="D20" s="166">
        <v>26.264296651098999</v>
      </c>
      <c r="E20" s="167"/>
    </row>
    <row r="21" spans="1:5" ht="17.25" x14ac:dyDescent="0.25">
      <c r="A21" s="31" t="s">
        <v>77</v>
      </c>
      <c r="B21" s="160" t="s">
        <v>24</v>
      </c>
      <c r="C21" s="172"/>
      <c r="D21" s="172">
        <v>135.56544034000001</v>
      </c>
      <c r="E21" s="161"/>
    </row>
    <row r="22" spans="1:5" ht="17.25" x14ac:dyDescent="0.25">
      <c r="A22" s="29" t="s">
        <v>78</v>
      </c>
      <c r="B22" s="193">
        <v>-38.17</v>
      </c>
      <c r="C22" s="199">
        <v>-42.15</v>
      </c>
      <c r="D22" s="238">
        <v>-57.756087343009604</v>
      </c>
      <c r="E22" s="167"/>
    </row>
    <row r="23" spans="1:5" ht="34.5" x14ac:dyDescent="0.25">
      <c r="A23" s="28" t="s">
        <v>79</v>
      </c>
      <c r="B23" s="172" t="s">
        <v>24</v>
      </c>
      <c r="C23" s="172" t="s">
        <v>24</v>
      </c>
      <c r="D23" s="172" t="s">
        <v>24</v>
      </c>
      <c r="E23" s="167"/>
    </row>
    <row r="24" spans="1:5" ht="16.5" customHeight="1" x14ac:dyDescent="0.25">
      <c r="A24" s="25" t="s">
        <v>69</v>
      </c>
      <c r="B24" s="160"/>
      <c r="C24" s="160"/>
      <c r="D24" s="160"/>
      <c r="E24" s="159"/>
    </row>
    <row r="25" spans="1:5" ht="17.25" x14ac:dyDescent="0.25">
      <c r="A25" s="29" t="s">
        <v>70</v>
      </c>
      <c r="B25" s="172" t="s">
        <v>24</v>
      </c>
      <c r="C25" s="172" t="s">
        <v>24</v>
      </c>
      <c r="D25" s="172" t="s">
        <v>24</v>
      </c>
      <c r="E25" s="167"/>
    </row>
    <row r="26" spans="1:5" ht="17.25" x14ac:dyDescent="0.25">
      <c r="A26" s="32" t="s">
        <v>71</v>
      </c>
      <c r="B26" s="161" t="s">
        <v>24</v>
      </c>
      <c r="C26" s="161" t="s">
        <v>24</v>
      </c>
      <c r="D26" s="174" t="s">
        <v>24</v>
      </c>
      <c r="E26" s="167"/>
    </row>
    <row r="27" spans="1:5" x14ac:dyDescent="0.25">
      <c r="A27" s="33" t="s">
        <v>80</v>
      </c>
    </row>
    <row r="28" spans="1:5" ht="33" customHeight="1" x14ac:dyDescent="0.25">
      <c r="A28" s="234" t="s">
        <v>81</v>
      </c>
      <c r="B28" s="234"/>
      <c r="C28" s="234"/>
      <c r="D28" s="234"/>
      <c r="E28" s="234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G6" sqref="G6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8" ht="16.5" x14ac:dyDescent="0.25">
      <c r="A1" s="226" t="s">
        <v>59</v>
      </c>
      <c r="B1" s="226"/>
      <c r="C1" s="226"/>
      <c r="D1" s="226"/>
      <c r="E1" s="226"/>
    </row>
    <row r="2" spans="1:8" ht="36.75" customHeight="1" x14ac:dyDescent="0.25">
      <c r="A2" s="233" t="s">
        <v>124</v>
      </c>
      <c r="B2" s="233"/>
      <c r="C2" s="233"/>
      <c r="D2" s="233"/>
      <c r="E2" s="233"/>
    </row>
    <row r="3" spans="1:8" x14ac:dyDescent="0.25">
      <c r="C3" s="22" t="s">
        <v>64</v>
      </c>
      <c r="D3" s="22"/>
    </row>
    <row r="5" spans="1:8" ht="34.5" x14ac:dyDescent="0.3">
      <c r="A5" s="23"/>
      <c r="B5" s="20" t="s">
        <v>148</v>
      </c>
      <c r="C5" s="20" t="s">
        <v>149</v>
      </c>
      <c r="D5" s="20" t="s">
        <v>151</v>
      </c>
      <c r="E5" s="20" t="s">
        <v>123</v>
      </c>
      <c r="G5" s="129"/>
    </row>
    <row r="6" spans="1:8" ht="17.25" x14ac:dyDescent="0.25">
      <c r="A6" s="34" t="s">
        <v>82</v>
      </c>
      <c r="B6" s="114">
        <v>71.650000000000006</v>
      </c>
      <c r="C6" s="114">
        <v>77.12</v>
      </c>
      <c r="D6" s="105">
        <v>83.048458924414803</v>
      </c>
      <c r="E6" s="105">
        <v>100</v>
      </c>
      <c r="F6" s="129"/>
      <c r="G6" s="59"/>
      <c r="H6" s="129"/>
    </row>
    <row r="7" spans="1:8" ht="17.25" x14ac:dyDescent="0.25">
      <c r="A7" s="38" t="s">
        <v>66</v>
      </c>
      <c r="B7" s="101"/>
      <c r="C7" s="103"/>
      <c r="D7" s="103"/>
      <c r="E7" s="103"/>
      <c r="G7" s="129"/>
      <c r="H7" s="129"/>
    </row>
    <row r="8" spans="1:8" ht="17.25" x14ac:dyDescent="0.25">
      <c r="A8" s="35" t="s">
        <v>83</v>
      </c>
      <c r="B8" s="104">
        <v>33.74</v>
      </c>
      <c r="C8" s="104">
        <v>34.340000000000003</v>
      </c>
      <c r="D8" s="102">
        <v>41.147564015999997</v>
      </c>
      <c r="E8" s="102">
        <v>49.546451010547699</v>
      </c>
      <c r="F8" s="129"/>
      <c r="G8" s="129"/>
    </row>
    <row r="9" spans="1:8" ht="17.25" x14ac:dyDescent="0.25">
      <c r="A9" s="38" t="s">
        <v>66</v>
      </c>
      <c r="B9" s="101"/>
      <c r="C9" s="103"/>
      <c r="D9" s="103"/>
      <c r="E9" s="103"/>
    </row>
    <row r="10" spans="1:8" ht="34.5" x14ac:dyDescent="0.25">
      <c r="A10" s="36" t="s">
        <v>84</v>
      </c>
      <c r="B10" s="104">
        <v>33.74</v>
      </c>
      <c r="C10" s="104">
        <v>34.340000000000003</v>
      </c>
      <c r="D10" s="103">
        <v>41.147564015999997</v>
      </c>
      <c r="E10" s="102">
        <v>49.546451010547699</v>
      </c>
    </row>
    <row r="11" spans="1:8" ht="17.25" x14ac:dyDescent="0.25">
      <c r="A11" s="37" t="s">
        <v>85</v>
      </c>
      <c r="B11" s="105"/>
      <c r="C11" s="103"/>
      <c r="D11" s="103"/>
      <c r="E11" s="116"/>
    </row>
    <row r="12" spans="1:8" ht="17.25" x14ac:dyDescent="0.25">
      <c r="A12" s="35" t="s">
        <v>86</v>
      </c>
      <c r="B12" s="104">
        <v>37.909999999999997</v>
      </c>
      <c r="C12" s="104">
        <v>42.78</v>
      </c>
      <c r="D12" s="102">
        <v>41.900894908414799</v>
      </c>
      <c r="E12" s="102">
        <v>50.453548989452301</v>
      </c>
    </row>
    <row r="13" spans="1:8" ht="17.25" x14ac:dyDescent="0.25">
      <c r="A13" s="38" t="s">
        <v>66</v>
      </c>
      <c r="B13" s="101"/>
      <c r="C13" s="103"/>
      <c r="D13" s="103"/>
      <c r="E13" s="103"/>
    </row>
    <row r="14" spans="1:8" ht="34.5" x14ac:dyDescent="0.25">
      <c r="A14" s="37" t="s">
        <v>87</v>
      </c>
      <c r="B14" s="104">
        <v>22.02</v>
      </c>
      <c r="C14" s="104">
        <v>26.78</v>
      </c>
      <c r="D14" s="103">
        <v>27.283240281814798</v>
      </c>
      <c r="E14" s="115">
        <v>32.8521933280499</v>
      </c>
    </row>
    <row r="15" spans="1:8" ht="34.5" x14ac:dyDescent="0.25">
      <c r="A15" s="37" t="s">
        <v>88</v>
      </c>
      <c r="B15" s="103">
        <v>15.88</v>
      </c>
      <c r="C15" s="104">
        <v>16</v>
      </c>
      <c r="D15" s="104">
        <v>14.6176546266</v>
      </c>
      <c r="E15" s="104">
        <v>17.601355661402501</v>
      </c>
    </row>
    <row r="16" spans="1:8" ht="17.25" x14ac:dyDescent="0.3">
      <c r="A16" s="39" t="s">
        <v>89</v>
      </c>
      <c r="B16" s="15"/>
      <c r="C16" s="15"/>
      <c r="D16" s="15"/>
      <c r="E16" s="48"/>
    </row>
    <row r="18" spans="1:5" ht="34.5" customHeight="1" x14ac:dyDescent="0.25">
      <c r="A18" s="234" t="s">
        <v>81</v>
      </c>
      <c r="B18" s="234"/>
      <c r="C18" s="234"/>
      <c r="D18" s="234"/>
      <c r="E18" s="234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H5" sqref="H5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29" t="s">
        <v>59</v>
      </c>
      <c r="B1" s="229"/>
      <c r="C1" s="229"/>
      <c r="D1" s="229"/>
    </row>
    <row r="2" spans="1:8" ht="37.5" customHeight="1" x14ac:dyDescent="0.25">
      <c r="A2" s="235" t="s">
        <v>125</v>
      </c>
      <c r="B2" s="235"/>
      <c r="C2" s="235"/>
      <c r="D2" s="235"/>
    </row>
    <row r="3" spans="1:8" ht="17.25" x14ac:dyDescent="0.3">
      <c r="A3" s="15"/>
      <c r="B3" s="15"/>
    </row>
    <row r="4" spans="1:8" ht="90" customHeight="1" x14ac:dyDescent="0.3">
      <c r="A4" s="23"/>
      <c r="B4" s="132" t="s">
        <v>129</v>
      </c>
      <c r="C4" s="5" t="s">
        <v>128</v>
      </c>
      <c r="D4" s="132" t="s">
        <v>114</v>
      </c>
      <c r="E4" s="132" t="s">
        <v>152</v>
      </c>
    </row>
    <row r="5" spans="1:8" ht="34.5" x14ac:dyDescent="0.25">
      <c r="A5" s="43" t="s">
        <v>98</v>
      </c>
      <c r="B5" s="106">
        <v>3999.0543946600001</v>
      </c>
      <c r="C5" s="106">
        <v>4080.1937556299999</v>
      </c>
      <c r="D5" s="128">
        <v>4309.6120666500001</v>
      </c>
      <c r="E5" s="177">
        <v>4606.11621044</v>
      </c>
      <c r="G5" s="194"/>
      <c r="H5" s="192"/>
    </row>
    <row r="6" spans="1:8" ht="17.25" x14ac:dyDescent="0.25">
      <c r="A6" s="44" t="s">
        <v>99</v>
      </c>
      <c r="B6" s="121">
        <v>100</v>
      </c>
      <c r="C6" s="122">
        <v>100</v>
      </c>
      <c r="D6" s="122">
        <v>100</v>
      </c>
      <c r="E6" s="175">
        <v>100</v>
      </c>
    </row>
    <row r="7" spans="1:8" ht="17.25" x14ac:dyDescent="0.3">
      <c r="A7" s="45" t="s">
        <v>66</v>
      </c>
      <c r="B7" s="51"/>
      <c r="C7" s="51"/>
      <c r="D7" s="20"/>
      <c r="E7" s="141"/>
    </row>
    <row r="8" spans="1:8" ht="17.25" x14ac:dyDescent="0.3">
      <c r="A8" s="46" t="s">
        <v>100</v>
      </c>
      <c r="B8" s="97">
        <v>78.3004083655687</v>
      </c>
      <c r="C8" s="97">
        <v>76.8032420356503</v>
      </c>
      <c r="D8" s="26">
        <v>75.119436860276394</v>
      </c>
      <c r="E8" s="141">
        <v>76.679173916730406</v>
      </c>
      <c r="G8" s="59"/>
    </row>
    <row r="9" spans="1:8" ht="17.25" x14ac:dyDescent="0.3">
      <c r="A9" s="46" t="s">
        <v>101</v>
      </c>
      <c r="B9" s="97">
        <v>21.113315112879</v>
      </c>
      <c r="C9" s="97">
        <v>22.6789596708042</v>
      </c>
      <c r="D9" s="26">
        <v>24.405250356735099</v>
      </c>
      <c r="E9" s="141">
        <v>22.876189115935201</v>
      </c>
      <c r="G9" s="59"/>
    </row>
    <row r="10" spans="1:8" ht="17.25" x14ac:dyDescent="0.3">
      <c r="A10" s="46" t="s">
        <v>102</v>
      </c>
      <c r="B10" s="97">
        <v>0.58627652155237397</v>
      </c>
      <c r="C10" s="97">
        <v>0.51779829354544604</v>
      </c>
      <c r="D10" s="26">
        <v>0.47531278298844598</v>
      </c>
      <c r="E10" s="141">
        <v>0.44463696733442998</v>
      </c>
    </row>
    <row r="11" spans="1:8" ht="17.25" x14ac:dyDescent="0.25">
      <c r="A11" s="44" t="s">
        <v>103</v>
      </c>
      <c r="B11" s="123">
        <v>100</v>
      </c>
      <c r="C11" s="123">
        <v>100</v>
      </c>
      <c r="D11" s="122">
        <v>100</v>
      </c>
      <c r="E11" s="175">
        <v>100</v>
      </c>
    </row>
    <row r="12" spans="1:8" ht="17.25" x14ac:dyDescent="0.3">
      <c r="A12" s="45" t="s">
        <v>66</v>
      </c>
      <c r="B12" s="51"/>
      <c r="C12" s="51"/>
      <c r="D12" s="20"/>
      <c r="E12" s="176"/>
    </row>
    <row r="13" spans="1:8" ht="17.25" x14ac:dyDescent="0.3">
      <c r="A13" s="47" t="s">
        <v>104</v>
      </c>
      <c r="B13" s="97">
        <v>40.872621250478602</v>
      </c>
      <c r="C13" s="97">
        <v>43.894176228488099</v>
      </c>
      <c r="D13" s="26">
        <v>44.151455142900502</v>
      </c>
      <c r="E13" s="141">
        <v>40.695421702157603</v>
      </c>
    </row>
    <row r="14" spans="1:8" ht="17.25" x14ac:dyDescent="0.3">
      <c r="A14" s="47" t="s">
        <v>105</v>
      </c>
      <c r="B14" s="97">
        <v>39.352187124821498</v>
      </c>
      <c r="C14" s="97">
        <v>35.951801729413297</v>
      </c>
      <c r="D14" s="26">
        <v>33.372652169316602</v>
      </c>
      <c r="E14" s="141">
        <v>37.0017800629306</v>
      </c>
    </row>
    <row r="15" spans="1:8" ht="17.25" x14ac:dyDescent="0.3">
      <c r="A15" s="47" t="s">
        <v>106</v>
      </c>
      <c r="B15" s="97">
        <v>13.1448251294589</v>
      </c>
      <c r="C15" s="97">
        <v>13.798320368074499</v>
      </c>
      <c r="D15" s="26">
        <v>16.6191620450595</v>
      </c>
      <c r="E15" s="141">
        <v>16.755346145647401</v>
      </c>
    </row>
    <row r="16" spans="1:8" ht="17.25" x14ac:dyDescent="0.3">
      <c r="A16" s="47" t="s">
        <v>107</v>
      </c>
      <c r="B16" s="97">
        <v>5.9200087122127796</v>
      </c>
      <c r="C16" s="97">
        <v>5.6816979448615701</v>
      </c>
      <c r="D16" s="26">
        <v>5.2334387625130301</v>
      </c>
      <c r="E16" s="141">
        <v>4.9710448240759302</v>
      </c>
    </row>
    <row r="17" spans="1:5" ht="17.25" x14ac:dyDescent="0.3">
      <c r="A17" s="47" t="s">
        <v>108</v>
      </c>
      <c r="B17" s="97">
        <v>0.13987448251439899</v>
      </c>
      <c r="C17" s="97">
        <v>0.12075908045301199</v>
      </c>
      <c r="D17" s="26">
        <v>0.10659253893288</v>
      </c>
      <c r="E17" s="141">
        <v>9.3609979058433601E-2</v>
      </c>
    </row>
    <row r="18" spans="1:5" ht="17.25" x14ac:dyDescent="0.3">
      <c r="A18" s="47" t="s">
        <v>109</v>
      </c>
      <c r="B18" s="97">
        <v>0.570483300513837</v>
      </c>
      <c r="C18" s="97">
        <v>0.55324464870944701</v>
      </c>
      <c r="D18" s="26">
        <v>0.51669934127758799</v>
      </c>
      <c r="E18" s="141">
        <v>0.48279728613003597</v>
      </c>
    </row>
    <row r="20" spans="1:5" ht="28.5" customHeight="1" x14ac:dyDescent="0.25">
      <c r="A20" s="234" t="s">
        <v>81</v>
      </c>
      <c r="B20" s="234"/>
      <c r="C20" s="234"/>
      <c r="D20" s="234"/>
      <c r="E20" s="234"/>
    </row>
  </sheetData>
  <mergeCells count="3">
    <mergeCell ref="A2:D2"/>
    <mergeCell ref="A1:D1"/>
    <mergeCell ref="A20:E2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G5" sqref="G5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29" t="s">
        <v>59</v>
      </c>
      <c r="B1" s="229"/>
      <c r="C1" s="229"/>
      <c r="D1" s="229"/>
      <c r="E1" s="229"/>
    </row>
    <row r="2" spans="1:10" ht="36" customHeight="1" x14ac:dyDescent="0.25">
      <c r="A2" s="235" t="s">
        <v>126</v>
      </c>
      <c r="B2" s="235"/>
      <c r="C2" s="235"/>
      <c r="D2" s="235"/>
      <c r="E2" s="235"/>
    </row>
    <row r="4" spans="1:10" ht="66.75" customHeight="1" x14ac:dyDescent="0.3">
      <c r="A4" s="23"/>
      <c r="B4" s="132" t="s">
        <v>129</v>
      </c>
      <c r="C4" s="5" t="s">
        <v>128</v>
      </c>
      <c r="D4" s="132" t="s">
        <v>114</v>
      </c>
      <c r="E4" s="132" t="s">
        <v>127</v>
      </c>
    </row>
    <row r="5" spans="1:10" ht="24.75" customHeight="1" x14ac:dyDescent="0.25">
      <c r="A5" s="41" t="s">
        <v>90</v>
      </c>
      <c r="B5" s="185">
        <v>560.52367100000004</v>
      </c>
      <c r="C5" s="185">
        <v>653.56428500000004</v>
      </c>
      <c r="D5" s="186">
        <v>681.04996900000003</v>
      </c>
      <c r="E5" s="177">
        <v>848.51484800000003</v>
      </c>
      <c r="F5" s="129"/>
      <c r="G5" s="59"/>
      <c r="H5" s="59"/>
    </row>
    <row r="6" spans="1:10" ht="21.75" customHeight="1" x14ac:dyDescent="0.25">
      <c r="A6" s="42" t="s">
        <v>91</v>
      </c>
      <c r="B6" s="178">
        <v>100</v>
      </c>
      <c r="C6" s="178">
        <v>100</v>
      </c>
      <c r="D6" s="178">
        <v>100</v>
      </c>
      <c r="E6" s="178">
        <v>100</v>
      </c>
      <c r="H6" s="195"/>
    </row>
    <row r="7" spans="1:10" ht="17.25" x14ac:dyDescent="0.25">
      <c r="A7" s="42" t="s">
        <v>66</v>
      </c>
      <c r="B7" s="179"/>
      <c r="C7" s="179"/>
      <c r="D7" s="160"/>
      <c r="E7" s="187"/>
    </row>
    <row r="8" spans="1:10" ht="17.25" x14ac:dyDescent="0.25">
      <c r="A8" s="40" t="s">
        <v>92</v>
      </c>
      <c r="B8" s="180">
        <v>4.2212329691246904</v>
      </c>
      <c r="C8" s="181">
        <v>4.0772119302694199</v>
      </c>
      <c r="D8" s="63">
        <v>3.5004773636514201</v>
      </c>
      <c r="E8" s="140">
        <v>4.5691599965967802</v>
      </c>
      <c r="J8" s="59"/>
    </row>
    <row r="9" spans="1:10" ht="17.25" x14ac:dyDescent="0.25">
      <c r="A9" s="40" t="s">
        <v>93</v>
      </c>
      <c r="B9" s="180">
        <v>38.296985320357699</v>
      </c>
      <c r="C9" s="181">
        <v>32.528781770870502</v>
      </c>
      <c r="D9" s="63">
        <v>32.097938470062502</v>
      </c>
      <c r="E9" s="140">
        <v>25.3935744916982</v>
      </c>
      <c r="G9" s="195"/>
    </row>
    <row r="10" spans="1:10" ht="17.25" x14ac:dyDescent="0.25">
      <c r="A10" s="40" t="s">
        <v>94</v>
      </c>
      <c r="B10" s="180">
        <v>56.601050127640399</v>
      </c>
      <c r="C10" s="180">
        <v>62.446730240162999</v>
      </c>
      <c r="D10" s="63">
        <v>63.413141569352298</v>
      </c>
      <c r="E10" s="140">
        <v>69.332593222929702</v>
      </c>
    </row>
    <row r="11" spans="1:10" ht="17.25" x14ac:dyDescent="0.25">
      <c r="A11" s="40" t="s">
        <v>95</v>
      </c>
      <c r="B11" s="180">
        <v>0.88073158287725595</v>
      </c>
      <c r="C11" s="180">
        <v>0.94727605869711795</v>
      </c>
      <c r="D11" s="63">
        <v>0.98844259693373504</v>
      </c>
      <c r="E11" s="140">
        <v>0.70467228877531696</v>
      </c>
    </row>
    <row r="12" spans="1:10" ht="36" customHeight="1" x14ac:dyDescent="0.25">
      <c r="A12" s="42" t="s">
        <v>96</v>
      </c>
      <c r="B12" s="182">
        <v>12.4733678839128</v>
      </c>
      <c r="C12" s="183">
        <v>11.807444355800699</v>
      </c>
      <c r="D12" s="188">
        <v>11.7819771592136</v>
      </c>
      <c r="E12" s="189">
        <v>10.7017964406191</v>
      </c>
    </row>
    <row r="13" spans="1:10" ht="22.5" customHeight="1" x14ac:dyDescent="0.25">
      <c r="A13" s="42" t="s">
        <v>97</v>
      </c>
      <c r="B13" s="184">
        <v>3527.1963218641699</v>
      </c>
      <c r="C13" s="184">
        <v>3625.2830726008801</v>
      </c>
      <c r="D13" s="190">
        <v>3733.58093527349</v>
      </c>
      <c r="E13" s="191">
        <v>4003.6074216287602</v>
      </c>
    </row>
    <row r="15" spans="1:10" ht="33.75" customHeight="1" x14ac:dyDescent="0.25">
      <c r="A15" s="234" t="s">
        <v>81</v>
      </c>
      <c r="B15" s="234"/>
      <c r="C15" s="234"/>
      <c r="D15" s="234"/>
      <c r="E15" s="234"/>
    </row>
    <row r="16" spans="1:10" x14ac:dyDescent="0.25">
      <c r="C16" s="131"/>
    </row>
    <row r="17" spans="2:3" x14ac:dyDescent="0.25">
      <c r="B17" s="129"/>
      <c r="C17" s="129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Room116-2</cp:lastModifiedBy>
  <cp:lastPrinted>2020-02-26T06:21:03Z</cp:lastPrinted>
  <dcterms:created xsi:type="dcterms:W3CDTF">2016-03-11T11:20:21Z</dcterms:created>
  <dcterms:modified xsi:type="dcterms:W3CDTF">2020-08-19T08:06:38Z</dcterms:modified>
</cp:coreProperties>
</file>