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_FilterDatabase" localSheetId="0" hidden="1">'համապետական I մաս'!$A$5:$J$202</definedName>
    <definedName name="_xlnm.Print_Area" localSheetId="2">'1 ԸՏ'!$B$2:$K$17</definedName>
    <definedName name="_xlnm.Print_Area" localSheetId="11">'10 ԸՏ '!$B$2:$K$16</definedName>
    <definedName name="_xlnm.Print_Area" localSheetId="12">'11 ԸՏ'!$B$2:$K$18</definedName>
    <definedName name="_xlnm.Print_Area" localSheetId="13">'12 ԸՏ'!$B$2:$K$13</definedName>
    <definedName name="_xlnm.Print_Area" localSheetId="14">'13 ԸՏ'!$B$2:$K$12</definedName>
    <definedName name="_xlnm.Print_Area" localSheetId="3">'2 ԸՏ '!$B$2:$K$18</definedName>
    <definedName name="_xlnm.Print_Area" localSheetId="4">'3 ԸՏ'!$B$2:$K$16</definedName>
    <definedName name="_xlnm.Print_Area" localSheetId="5">'4 ԸՏ '!$B$2:$K$17</definedName>
    <definedName name="_xlnm.Print_Area" localSheetId="6">'5 ԸՏ'!$B$2:$K$18</definedName>
    <definedName name="_xlnm.Print_Area" localSheetId="7">'6 ԸՏ '!$B$2:$K$13</definedName>
    <definedName name="_xlnm.Print_Area" localSheetId="8">'7 ԸՏ '!$B$2:$K$12</definedName>
    <definedName name="_xlnm.Print_Area" localSheetId="9">'8 ԸՏ'!$B$2:$K$16</definedName>
    <definedName name="_xlnm.Print_Area" localSheetId="10">'9 ԸՏ '!$B$2:$K$12</definedName>
    <definedName name="_xlnm.Print_Area" localSheetId="0">'համապետական I մաս'!$A$2:$J$202</definedName>
    <definedName name="_xlnm.Print_Area" localSheetId="1">'համապետական II մաս'!$A$1:$K$25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6" i="12"/>
  <c r="J16" i="12"/>
  <c r="I16" i="12"/>
  <c r="H16" i="12"/>
  <c r="G16" i="12"/>
  <c r="F16" i="12"/>
  <c r="E16" i="12"/>
  <c r="D16" i="12"/>
  <c r="C16" i="12"/>
  <c r="K15" i="12"/>
  <c r="J15" i="12"/>
  <c r="I15" i="12"/>
  <c r="H15" i="12"/>
  <c r="G15" i="12"/>
  <c r="F15" i="12"/>
  <c r="E15" i="12"/>
  <c r="D15" i="12"/>
  <c r="C15" i="12"/>
  <c r="K14" i="12"/>
  <c r="J14" i="12"/>
  <c r="I14" i="12"/>
  <c r="H14" i="12"/>
  <c r="G14" i="12"/>
  <c r="F14" i="12"/>
  <c r="E14" i="12"/>
  <c r="D14" i="12"/>
  <c r="C14" i="12"/>
  <c r="K13" i="12"/>
  <c r="J13" i="12"/>
  <c r="I13" i="12"/>
  <c r="H13" i="12"/>
  <c r="G13" i="12"/>
  <c r="F13" i="12"/>
  <c r="E13" i="12"/>
  <c r="D13" i="12"/>
  <c r="C13" i="12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8" i="9"/>
  <c r="J18" i="9"/>
  <c r="I18" i="9"/>
  <c r="H18" i="9"/>
  <c r="G18" i="9"/>
  <c r="F18" i="9"/>
  <c r="E18" i="9"/>
  <c r="D18" i="9"/>
  <c r="C18" i="9"/>
  <c r="K17" i="9"/>
  <c r="J17" i="9"/>
  <c r="I17" i="9"/>
  <c r="H17" i="9"/>
  <c r="G17" i="9"/>
  <c r="F17" i="9"/>
  <c r="E17" i="9"/>
  <c r="D17" i="9"/>
  <c r="C17" i="9"/>
  <c r="K16" i="9"/>
  <c r="J16" i="9"/>
  <c r="I16" i="9"/>
  <c r="H16" i="9"/>
  <c r="G16" i="9"/>
  <c r="F16" i="9"/>
  <c r="E16" i="9"/>
  <c r="D16" i="9"/>
  <c r="C16" i="9"/>
  <c r="K15" i="9"/>
  <c r="J15" i="9"/>
  <c r="I15" i="9"/>
  <c r="H15" i="9"/>
  <c r="G15" i="9"/>
  <c r="F15" i="9"/>
  <c r="E15" i="9"/>
  <c r="D15" i="9"/>
  <c r="C15" i="9"/>
  <c r="K14" i="9"/>
  <c r="J14" i="9"/>
  <c r="I14" i="9"/>
  <c r="H14" i="9"/>
  <c r="G14" i="9"/>
  <c r="F14" i="9"/>
  <c r="E14" i="9"/>
  <c r="D14" i="9"/>
  <c r="C14" i="9"/>
  <c r="K13" i="9"/>
  <c r="J13" i="9"/>
  <c r="I13" i="9"/>
  <c r="H13" i="9"/>
  <c r="G13" i="9"/>
  <c r="F13" i="9"/>
  <c r="E13" i="9"/>
  <c r="D13" i="9"/>
  <c r="C13" i="9"/>
  <c r="K12" i="9"/>
  <c r="J12" i="9"/>
  <c r="I12" i="9"/>
  <c r="H12" i="9"/>
  <c r="G12" i="9"/>
  <c r="F12" i="9"/>
  <c r="E12" i="9"/>
  <c r="D12" i="9"/>
  <c r="C12" i="9"/>
  <c r="K11" i="9"/>
  <c r="J11" i="9"/>
  <c r="I11" i="9"/>
  <c r="H11" i="9"/>
  <c r="G11" i="9"/>
  <c r="F11" i="9"/>
  <c r="E11" i="9"/>
  <c r="D11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K15" i="8"/>
  <c r="J15" i="8"/>
  <c r="I15" i="8"/>
  <c r="H15" i="8"/>
  <c r="G15" i="8"/>
  <c r="F15" i="8"/>
  <c r="E15" i="8"/>
  <c r="D15" i="8"/>
  <c r="C15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B3" i="8"/>
  <c r="K16" i="7"/>
  <c r="J16" i="7"/>
  <c r="I16" i="7"/>
  <c r="H16" i="7"/>
  <c r="G16" i="7"/>
  <c r="F16" i="7"/>
  <c r="E16" i="7"/>
  <c r="D16" i="7"/>
  <c r="C16" i="7"/>
  <c r="K15" i="7"/>
  <c r="J15" i="7"/>
  <c r="I15" i="7"/>
  <c r="H15" i="7"/>
  <c r="G15" i="7"/>
  <c r="F15" i="7"/>
  <c r="E15" i="7"/>
  <c r="D15" i="7"/>
  <c r="C15" i="7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3" i="4"/>
  <c r="B3" i="5"/>
  <c r="C17" i="5" l="1"/>
  <c r="D17" i="5"/>
  <c r="E17" i="5"/>
  <c r="F17" i="5"/>
  <c r="G17" i="5"/>
  <c r="H17" i="5"/>
  <c r="I17" i="5"/>
  <c r="J17" i="5"/>
  <c r="K17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<sst xmlns="http://schemas.openxmlformats.org/spreadsheetml/2006/main" count="2149" uniqueCount="1302">
  <si>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</si>
  <si>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</si>
  <si>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</si>
  <si>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</si>
  <si>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</si>
  <si>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</si>
  <si>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</si>
  <si>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</si>
  <si>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</si>
  <si>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</si>
  <si>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</si>
  <si>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</si>
  <si>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</si>
  <si>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</si>
  <si>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</si>
  <si>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</si>
  <si>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</si>
  <si>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</si>
  <si>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</si>
  <si>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</si>
  <si>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</si>
  <si>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</si>
  <si>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</si>
  <si>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</si>
  <si>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</si>
  <si>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</si>
  <si>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</si>
  <si>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</si>
  <si>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</si>
  <si>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</si>
  <si>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</si>
  <si>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</si>
  <si>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</si>
  <si>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</si>
  <si>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</si>
  <si>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</si>
  <si>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</si>
  <si>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</si>
  <si>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</si>
  <si>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Հայաստանի Հանրապետական</t>
  </si>
  <si>
    <t xml:space="preserve">    Խդր</t>
  </si>
  <si>
    <t xml:space="preserve">  Սուրիկի</t>
  </si>
  <si>
    <t xml:space="preserve">     Հաջոյան </t>
  </si>
  <si>
    <t xml:space="preserve"> 04.12.1990</t>
  </si>
  <si>
    <t xml:space="preserve">        ՀՀԿ</t>
  </si>
  <si>
    <t xml:space="preserve">   AH0399627</t>
  </si>
  <si>
    <t>Կոտայքի մարզ, Նաիրի շրջ., գ.Զովունի, 2փ., 2 տուն</t>
  </si>
  <si>
    <t xml:space="preserve">       անկուս.</t>
  </si>
  <si>
    <t xml:space="preserve">   AN0278854</t>
  </si>
  <si>
    <t xml:space="preserve"> 20.08.1982</t>
  </si>
  <si>
    <t xml:space="preserve">  Ջասմի</t>
  </si>
  <si>
    <t xml:space="preserve">  Ռուստամ</t>
  </si>
  <si>
    <t xml:space="preserve">    Մախմուդյան</t>
  </si>
  <si>
    <t xml:space="preserve">ՀՀ դեպարատամենտի իրավական վերլուծության վարչության պետ,ԵՊՀ դոցենտ          </t>
  </si>
  <si>
    <t>Կոտայքի մարզ,ք. Եղվարդ, Շիրակի փ., 8շ., բն. 31</t>
  </si>
  <si>
    <t>ՀՀ փաստաբանների պալատ, փաստաբան</t>
  </si>
  <si>
    <t xml:space="preserve">     Շարոյան</t>
  </si>
  <si>
    <t xml:space="preserve">    Ամո</t>
  </si>
  <si>
    <t xml:space="preserve">  Ահմադի</t>
  </si>
  <si>
    <t xml:space="preserve"> 19.04.1954</t>
  </si>
  <si>
    <t xml:space="preserve">   AK0207125</t>
  </si>
  <si>
    <t xml:space="preserve"> ար</t>
  </si>
  <si>
    <t xml:space="preserve"> իգ</t>
  </si>
  <si>
    <t xml:space="preserve">         ՀՀԿ</t>
  </si>
  <si>
    <t xml:space="preserve">  AM0267770</t>
  </si>
  <si>
    <t xml:space="preserve">   Կնյազ</t>
  </si>
  <si>
    <t xml:space="preserve">    Հասանով</t>
  </si>
  <si>
    <t xml:space="preserve">  Համիդի</t>
  </si>
  <si>
    <t>Կոտայքի մարզ,         ք.Աբովյան, Երիտասարդական 1/4շ., 15բն.</t>
  </si>
  <si>
    <t>Չի աշխատում</t>
  </si>
  <si>
    <t>ք. Երևան, Լեփսիուսի 11շ., բն. 28</t>
  </si>
  <si>
    <t xml:space="preserve">    Մհոյան</t>
  </si>
  <si>
    <t xml:space="preserve">   Լիաննա</t>
  </si>
  <si>
    <t xml:space="preserve">  Ջամալի</t>
  </si>
  <si>
    <t xml:space="preserve">  06.12.1990</t>
  </si>
  <si>
    <t xml:space="preserve">  AH0357311</t>
  </si>
  <si>
    <t>&lt;&lt;Զագրոս&gt;&gt; պաշտոնաթերթի խմբագիր</t>
  </si>
  <si>
    <t>&lt;&lt;Էզդիխանա&gt;&gt; թերթի խմբագիր</t>
  </si>
  <si>
    <t>Արագածոտնի մարզ, գ. Ալագյազ, 1փ., 23 տուն</t>
  </si>
  <si>
    <t>Արագածոտնի մարզ,   գ. Ռյա-Թազա մայրուղի, 2/1 տուն</t>
  </si>
  <si>
    <t>գ. Ռյա-Թազայի միջն. դպրոցի ուսուցիչ</t>
  </si>
  <si>
    <t xml:space="preserve">    Համեյան</t>
  </si>
  <si>
    <t xml:space="preserve">   Տիտալ</t>
  </si>
  <si>
    <t xml:space="preserve">  Համեի</t>
  </si>
  <si>
    <t xml:space="preserve">  27.11.1959</t>
  </si>
  <si>
    <t xml:space="preserve">  AN0646686</t>
  </si>
  <si>
    <t>ք. Երևան, Դավթաշեն 1 թաղ., 28շ., բն. 34</t>
  </si>
  <si>
    <t xml:space="preserve">    Ամիրյան</t>
  </si>
  <si>
    <t xml:space="preserve">   Վաքիլ</t>
  </si>
  <si>
    <t xml:space="preserve">  Ղադրի</t>
  </si>
  <si>
    <t xml:space="preserve">  AK0583235</t>
  </si>
  <si>
    <t xml:space="preserve">  29.03.1947</t>
  </si>
  <si>
    <t>Կոտայքի մարզ, Ավ. Արզնի 6փ., 13 տուն</t>
  </si>
  <si>
    <t>Արզնի համայնքի ղեկավարի տեղակալ</t>
  </si>
  <si>
    <t>Արմավիրի մարզ, գ. Նոր Արտագերս, 1փ., 42 տուն</t>
  </si>
  <si>
    <t>գ. Նոր Արտագերսի մ/դ փոխտնօրեն</t>
  </si>
  <si>
    <t>Կոնստանտինովնա</t>
  </si>
  <si>
    <t>ք.Երևան,Ղարիբջանյան փ., 48 տուն</t>
  </si>
  <si>
    <t xml:space="preserve">    Միխայլով</t>
  </si>
  <si>
    <t xml:space="preserve">  Պետրովիչ</t>
  </si>
  <si>
    <t xml:space="preserve">   Ժորայի</t>
  </si>
  <si>
    <t xml:space="preserve">    Ավդիշյան</t>
  </si>
  <si>
    <t xml:space="preserve">   Գասպարյան</t>
  </si>
  <si>
    <t xml:space="preserve">   Իրինա</t>
  </si>
  <si>
    <t xml:space="preserve">    Արսեն</t>
  </si>
  <si>
    <t xml:space="preserve">  29.01.1963</t>
  </si>
  <si>
    <t>ՀԱՊՀ դասախոս</t>
  </si>
  <si>
    <t xml:space="preserve">  06.07.1961</t>
  </si>
  <si>
    <t xml:space="preserve">  27.05.1958</t>
  </si>
  <si>
    <t xml:space="preserve">  AM0600639</t>
  </si>
  <si>
    <t xml:space="preserve">  AK0552068</t>
  </si>
  <si>
    <t>ՀՀ Արարատի մարզպետի խորհրդական</t>
  </si>
  <si>
    <t xml:space="preserve">   Յակուբով</t>
  </si>
  <si>
    <t xml:space="preserve">   Ալբերտ</t>
  </si>
  <si>
    <t xml:space="preserve">  Իոսիֆի</t>
  </si>
  <si>
    <t xml:space="preserve">  13.11.1946</t>
  </si>
  <si>
    <t xml:space="preserve">   AH0231253</t>
  </si>
  <si>
    <t xml:space="preserve">Արարատի մարզ, ք. Արտաշատ, Օգոստոսի 23փ., 41շ., բն. 29 </t>
  </si>
  <si>
    <t xml:space="preserve">        անկուս.</t>
  </si>
  <si>
    <t xml:space="preserve">         անկուս.</t>
  </si>
  <si>
    <t>ք. Երևան, Ֆուչիկի 1 նրբ., 7շ., բն.39</t>
  </si>
  <si>
    <t>&lt;&lt;Սլավյանսկայա&gt;&gt; միջնակարգ դպրոցի տնօրեն</t>
  </si>
  <si>
    <t xml:space="preserve">     Յակովենկո</t>
  </si>
  <si>
    <t xml:space="preserve">     Յուրի</t>
  </si>
  <si>
    <t xml:space="preserve"> Իվանովիչ</t>
  </si>
  <si>
    <t xml:space="preserve">   AK0496604</t>
  </si>
  <si>
    <t xml:space="preserve">      Վալեյկո </t>
  </si>
  <si>
    <t xml:space="preserve">     Ելենա</t>
  </si>
  <si>
    <t xml:space="preserve"> Վասիլեվնա</t>
  </si>
  <si>
    <t xml:space="preserve">  ID 005257290</t>
  </si>
  <si>
    <t>Լոռու մարզ,               ք. Վանաձոր, Չուխաջյան 22/5</t>
  </si>
  <si>
    <t>ք.Վանաձորի թիվ 11 ավագ դպրոց,պատմության ուսուցիչ</t>
  </si>
  <si>
    <t xml:space="preserve">     Լեդյայեվ</t>
  </si>
  <si>
    <t xml:space="preserve">  Ալեքսանդր</t>
  </si>
  <si>
    <t xml:space="preserve">   Վասիլի</t>
  </si>
  <si>
    <t xml:space="preserve">   AN0551496</t>
  </si>
  <si>
    <t xml:space="preserve">ք. Երևան,Բաշինջաղյան 1փ., 22շ., բն. 21 </t>
  </si>
  <si>
    <t>ԵՊԲՀ, օպերատիվ վիրաբուժ. և տեղեկագրական անատոմիայի ամբիոնի դասախոս-դոցենտ</t>
  </si>
  <si>
    <t xml:space="preserve">      Շամոյան</t>
  </si>
  <si>
    <t xml:space="preserve">    Ռզգան</t>
  </si>
  <si>
    <t xml:space="preserve">   Սմոյի</t>
  </si>
  <si>
    <t xml:space="preserve">  00.00.1953</t>
  </si>
  <si>
    <t xml:space="preserve">   AN0610229</t>
  </si>
  <si>
    <t>Գևորգյան</t>
  </si>
  <si>
    <t>Տավրոս</t>
  </si>
  <si>
    <t>Սամվելի</t>
  </si>
  <si>
    <t>12.04.1980</t>
  </si>
  <si>
    <t>ար</t>
  </si>
  <si>
    <t>003468246</t>
  </si>
  <si>
    <t>ք. Երևան, Բաշինջաղյան 185 բն. 29</t>
  </si>
  <si>
    <t>Անահիտ</t>
  </si>
  <si>
    <t>իգ</t>
  </si>
  <si>
    <t>ՀՀԿ</t>
  </si>
  <si>
    <t>Սարգսյան</t>
  </si>
  <si>
    <t>Ռոբերտ</t>
  </si>
  <si>
    <t>Գուրգենի</t>
  </si>
  <si>
    <t>22.07.1972</t>
  </si>
  <si>
    <t>AG0648980</t>
  </si>
  <si>
    <t>ՀՀ ԱԺ պատգամավոր</t>
  </si>
  <si>
    <t>Բաբլոյան</t>
  </si>
  <si>
    <t>Արման</t>
  </si>
  <si>
    <t>Արայի</t>
  </si>
  <si>
    <t>22.08.1979</t>
  </si>
  <si>
    <t>000849448</t>
  </si>
  <si>
    <t>ք. Երևան,Երզնկյան 33</t>
  </si>
  <si>
    <t>Երիցյան</t>
  </si>
  <si>
    <t>Ալբերտ</t>
  </si>
  <si>
    <t>Վասիլ</t>
  </si>
  <si>
    <t>17.02.1950</t>
  </si>
  <si>
    <t>001949999</t>
  </si>
  <si>
    <t>ք. Երևան,Մամիկոնյանց 23փ. բն.36</t>
  </si>
  <si>
    <t>չի աշխատում</t>
  </si>
  <si>
    <t>Հովհաննիսյան</t>
  </si>
  <si>
    <t>Արմինե</t>
  </si>
  <si>
    <t>Ալբերտի</t>
  </si>
  <si>
    <t>17.07.1964</t>
  </si>
  <si>
    <t>АМ0725294</t>
  </si>
  <si>
    <t>ք.Երևան, Գրիբոյեդովի փ. շ.31, բն.41</t>
  </si>
  <si>
    <t>Երևանի &lt;&lt;Նաիրի Զարյանի&gt;&gt; անվ. հ.130 հիմնական դպրոցի տնօրեն</t>
  </si>
  <si>
    <t>Մովսեսյան</t>
  </si>
  <si>
    <t>Արտյոմ</t>
  </si>
  <si>
    <t>Ժորայի</t>
  </si>
  <si>
    <t>22.09.1967</t>
  </si>
  <si>
    <t>BA1779777</t>
  </si>
  <si>
    <t xml:space="preserve">ք.Երևան,Գրիբոյեդովի փ.38 </t>
  </si>
  <si>
    <t>Արտակ</t>
  </si>
  <si>
    <t>13.07.1973</t>
  </si>
  <si>
    <t>ք.Երևան, Մաշտոց 18 բն.27</t>
  </si>
  <si>
    <t>BA0077788</t>
  </si>
  <si>
    <t>Գրիգորի</t>
  </si>
  <si>
    <t>06.01.1977</t>
  </si>
  <si>
    <t>002777795</t>
  </si>
  <si>
    <t>Հասմիկ</t>
  </si>
  <si>
    <t>ք.Երևան,Խաչատրյան շ.17,բն.14</t>
  </si>
  <si>
    <t>Թադևոսյան</t>
  </si>
  <si>
    <t>Ալվարդ</t>
  </si>
  <si>
    <t>Ղազարյան</t>
  </si>
  <si>
    <t>07.05.1960</t>
  </si>
  <si>
    <t>Երևանի  հ.192 հիմնական դպրոցի տնօրեն</t>
  </si>
  <si>
    <t>000806901</t>
  </si>
  <si>
    <t>Ռևիկի</t>
  </si>
  <si>
    <t>21.10.1958</t>
  </si>
  <si>
    <t>008059354</t>
  </si>
  <si>
    <t>ք.Երևան,Դավիթաշեն 1-ին թաղ. շ.31,բն.36</t>
  </si>
  <si>
    <t>Երևանի թիվ 20 պոլիկլինիկայի տնօրենի ժ/պ</t>
  </si>
  <si>
    <t>Կարապողոսյան</t>
  </si>
  <si>
    <t>Հարություն</t>
  </si>
  <si>
    <t>Կարապետի</t>
  </si>
  <si>
    <t>01.05.1955</t>
  </si>
  <si>
    <t>AK0540953</t>
  </si>
  <si>
    <t>Մարգարյան</t>
  </si>
  <si>
    <t>Գայանե</t>
  </si>
  <si>
    <t>Սևանի</t>
  </si>
  <si>
    <t>22.01.1970</t>
  </si>
  <si>
    <t>АМ0321650</t>
  </si>
  <si>
    <t>ք. Երևան, Նուբարաշեն 20փ. Տ.20/1</t>
  </si>
  <si>
    <t>&lt;&lt;Նուբարաշեն պոլիկլինիկա&gt;&gt; ՓԲԸ, տնօրեն</t>
  </si>
  <si>
    <t>Նաջարյան</t>
  </si>
  <si>
    <t>Արծրուն</t>
  </si>
  <si>
    <t>Բաբկենի</t>
  </si>
  <si>
    <t>30.04.1958</t>
  </si>
  <si>
    <t>АМ0383199</t>
  </si>
  <si>
    <t>ք. Երևան, Գլինկա փ. շ.6, բն.12</t>
  </si>
  <si>
    <t>Պլուզյան</t>
  </si>
  <si>
    <t>Հայկ</t>
  </si>
  <si>
    <t>Յուրիկի</t>
  </si>
  <si>
    <t>ք. Երևան, Սարի թաղ 9 շարք տ.56</t>
  </si>
  <si>
    <t>18.10.1973</t>
  </si>
  <si>
    <t>AM0500055</t>
  </si>
  <si>
    <t>Էրեբունի վարչական շրջանի ղեկավարի աշխատակազմի առևտրի, սպասարկումների և գովազդի բաժնի պետ</t>
  </si>
  <si>
    <t>Սահակյան</t>
  </si>
  <si>
    <t>Ասատուր</t>
  </si>
  <si>
    <t>Համլետի</t>
  </si>
  <si>
    <t>AK0210018</t>
  </si>
  <si>
    <t>ք.Երևան,Մ. Խորենացու փ. տ.211</t>
  </si>
  <si>
    <t>Վերդյան</t>
  </si>
  <si>
    <t>Շողեր</t>
  </si>
  <si>
    <t>Զորիկի</t>
  </si>
  <si>
    <t>17.06.1971</t>
  </si>
  <si>
    <t>AM0387770</t>
  </si>
  <si>
    <t>Երևանի հ.119 ավագ դպրոցի փոխտնօրեն</t>
  </si>
  <si>
    <t>Գալստյան</t>
  </si>
  <si>
    <t>Մերուժան</t>
  </si>
  <si>
    <t>Հայկարամի</t>
  </si>
  <si>
    <t>05.11.1949</t>
  </si>
  <si>
    <t>ք.Երևան,Արցախի փ.    շ.8, բն.81</t>
  </si>
  <si>
    <t>ք. Երևան, Գայի փ.,    շ. 43, բն. 14</t>
  </si>
  <si>
    <t>AM0564070</t>
  </si>
  <si>
    <t>Թորոսյան</t>
  </si>
  <si>
    <t>Արտաշես</t>
  </si>
  <si>
    <t>Խաչիկի</t>
  </si>
  <si>
    <t>02.09.1962</t>
  </si>
  <si>
    <t>Երևանի թիվ 198 ավագ դպրոցի տնօրեն</t>
  </si>
  <si>
    <t>000071654</t>
  </si>
  <si>
    <t>Հարությունյան</t>
  </si>
  <si>
    <t>Ալվինա</t>
  </si>
  <si>
    <t>Վլադիմիրի</t>
  </si>
  <si>
    <t>19.08.1962</t>
  </si>
  <si>
    <t>AK0333631</t>
  </si>
  <si>
    <t>ք. Երևան, Նոր Նորքի 7զ., 24շ., բն. 24</t>
  </si>
  <si>
    <t>Պատվականի</t>
  </si>
  <si>
    <t>Միսակյան</t>
  </si>
  <si>
    <t>Արայիկ</t>
  </si>
  <si>
    <t>Մանվելի</t>
  </si>
  <si>
    <t>09.08.1970</t>
  </si>
  <si>
    <t>AH0319107</t>
  </si>
  <si>
    <t>ք. Երևան, Նանսենի 20շ., բն.53</t>
  </si>
  <si>
    <t>&lt;&lt;Նոր Նորք վերելակ&gt;&gt;, ՍՊԸ տնօրեն</t>
  </si>
  <si>
    <t>Ղուկաս</t>
  </si>
  <si>
    <t>Իշխանի</t>
  </si>
  <si>
    <t>05.02.1970</t>
  </si>
  <si>
    <t>AK0337636</t>
  </si>
  <si>
    <t>ք. Երևան, Միկոյան փ., շ. 25., բն. 18</t>
  </si>
  <si>
    <t>Ուլիխանյան</t>
  </si>
  <si>
    <t>Երկրապահ կամավորականների միության վարչության փոխնախագահ</t>
  </si>
  <si>
    <t>Աբրահամյան</t>
  </si>
  <si>
    <t>Վլադիկ</t>
  </si>
  <si>
    <t>Ռաֆայելի</t>
  </si>
  <si>
    <t>01.05.1944</t>
  </si>
  <si>
    <t>AN0401601</t>
  </si>
  <si>
    <t>ք. Երևան, Իսակովի 36շ., բն. 72</t>
  </si>
  <si>
    <t>&lt;&lt;ՀԱԿՈ&gt;&gt; Ա/Կ նախագահ</t>
  </si>
  <si>
    <t>Ալեքսանյան</t>
  </si>
  <si>
    <t>Սամվել</t>
  </si>
  <si>
    <t>Լիմինդրի</t>
  </si>
  <si>
    <t>19.08.1968</t>
  </si>
  <si>
    <t>AM0276042</t>
  </si>
  <si>
    <t>ք. Երևան, Ծերենցի 2 նրբ., 6 տուն</t>
  </si>
  <si>
    <t>Ավագյան</t>
  </si>
  <si>
    <t>Ալեքսանի</t>
  </si>
  <si>
    <t>26.12.1955</t>
  </si>
  <si>
    <t>000163105</t>
  </si>
  <si>
    <t>ք. Երևան, Սեբաստիա փ., շ. 80, բն. 13</t>
  </si>
  <si>
    <t>Երևանի թիվ 78 ՆՈՒՀ մանկավարժ</t>
  </si>
  <si>
    <t>Հովհաննես</t>
  </si>
  <si>
    <t>Գևորգի</t>
  </si>
  <si>
    <t>02.11.1949</t>
  </si>
  <si>
    <t>AM0453996</t>
  </si>
  <si>
    <t>&lt;&lt;Տարոն&gt;&gt; գեղագիտական կենտրոն ՍՊԸ տնօրեն</t>
  </si>
  <si>
    <t>ք.Երևան, Հ/Արևմտյան Բ2 թաղ., 89շ., բն. 25</t>
  </si>
  <si>
    <t>Հակոբյան</t>
  </si>
  <si>
    <t>Շուշանիկ</t>
  </si>
  <si>
    <t>Ռազմիկի</t>
  </si>
  <si>
    <t>09.07.1963</t>
  </si>
  <si>
    <t>AN0652741</t>
  </si>
  <si>
    <t>ք. Երևան, Սեբաստիա 82շ., բն. 26</t>
  </si>
  <si>
    <t>&lt;&lt;Երևակ&gt;&gt; կրթահամալիր, ուսուցչուհի</t>
  </si>
  <si>
    <t>Նահապետյան</t>
  </si>
  <si>
    <t>Կորյուն</t>
  </si>
  <si>
    <t>Գառնիկի</t>
  </si>
  <si>
    <t>23.07.1971</t>
  </si>
  <si>
    <t>BA3057329</t>
  </si>
  <si>
    <t>ք. Երևան, Նորք 9 փ. 74</t>
  </si>
  <si>
    <t>ք. Երևան , Ծերենցի 2 նրբ. 7</t>
  </si>
  <si>
    <t>Արաիկ</t>
  </si>
  <si>
    <t>23.11.1964</t>
  </si>
  <si>
    <t>004503017</t>
  </si>
  <si>
    <t>ք. Երևան, Ս. Տարոնցի նրբ., 8շ., բն. 2</t>
  </si>
  <si>
    <t>Դալլաքյան</t>
  </si>
  <si>
    <t>Նիկոլայ</t>
  </si>
  <si>
    <t>Հովհաննեսի</t>
  </si>
  <si>
    <t>000288365</t>
  </si>
  <si>
    <t>15.06.1954</t>
  </si>
  <si>
    <t>Կոմիտասի պ. 52/47</t>
  </si>
  <si>
    <t>Միրաքյան</t>
  </si>
  <si>
    <t>Կարապետ</t>
  </si>
  <si>
    <t>Պավլիկի</t>
  </si>
  <si>
    <t>10.02.1971</t>
  </si>
  <si>
    <t>AM0696156</t>
  </si>
  <si>
    <t>ք. Երևան, Մանանդյան   34 շ., բն. 57</t>
  </si>
  <si>
    <t>Նիկողոսյան</t>
  </si>
  <si>
    <t>Տիգրան</t>
  </si>
  <si>
    <t>Վոլոդյայի</t>
  </si>
  <si>
    <t>AM0230345</t>
  </si>
  <si>
    <t>30.01.1955</t>
  </si>
  <si>
    <t xml:space="preserve">ք. Երևան,  Մայիսի 9-Ի փ., 51/1շ., բն.40 </t>
  </si>
  <si>
    <t>Վարդանյան</t>
  </si>
  <si>
    <t>Սարգսի</t>
  </si>
  <si>
    <t>04.05.1961</t>
  </si>
  <si>
    <t>&lt;&lt;Հայաստան պարբերակ&gt;&gt;-ի  գլխավոր խմբագիր</t>
  </si>
  <si>
    <t>ք. Երևան, Արտաշիսյան 41շ, բն. 26</t>
  </si>
  <si>
    <t>AK0546145</t>
  </si>
  <si>
    <t>ՀՀ ԿԳՆ,ԳԱԿ, &lt;&lt;Մետրոթատրոն&gt;&gt; ստուդիայի տնօրեն</t>
  </si>
  <si>
    <t>Առաքելյան</t>
  </si>
  <si>
    <t>Բազմասեր</t>
  </si>
  <si>
    <t>Մանաֆասի</t>
  </si>
  <si>
    <t>14.06.1978</t>
  </si>
  <si>
    <t>AK0653489</t>
  </si>
  <si>
    <t>Գիվարգիզովա</t>
  </si>
  <si>
    <t>Օլյա</t>
  </si>
  <si>
    <t>Արթուրի</t>
  </si>
  <si>
    <t>14.07.1988</t>
  </si>
  <si>
    <t>BA1306348</t>
  </si>
  <si>
    <t>Արարատի մարզ, Վերին Դվին, Դոստոևսկու փ. 3</t>
  </si>
  <si>
    <t>Գրիգորյան</t>
  </si>
  <si>
    <t>Թեմուրի</t>
  </si>
  <si>
    <t>10.05.1963</t>
  </si>
  <si>
    <t>AH0299099</t>
  </si>
  <si>
    <t>Արարատի մարզ, գ. Ավշար,Թ.Գրիգորյան փ. 5</t>
  </si>
  <si>
    <t>Զադոյան</t>
  </si>
  <si>
    <t>Սվետլանա</t>
  </si>
  <si>
    <t>Ալեքսանդրի</t>
  </si>
  <si>
    <t>18.11.1953</t>
  </si>
  <si>
    <t xml:space="preserve"> Արարատի մարզ,գ.Դվին Պ. Սեվակի փ. 9</t>
  </si>
  <si>
    <t>AM0853923</t>
  </si>
  <si>
    <t>Արտաշատի ԲԿ, բաժանմունքի վարիչ</t>
  </si>
  <si>
    <t>Վիկտոր</t>
  </si>
  <si>
    <t>Պողոսի</t>
  </si>
  <si>
    <t>22.05.1957</t>
  </si>
  <si>
    <t>AK0619901</t>
  </si>
  <si>
    <t>Իսրաելյան</t>
  </si>
  <si>
    <t>Արարատի մարզ, Նոր Խարբերդ 11փ. 20տուն</t>
  </si>
  <si>
    <t>&lt;&lt;Խարբերդի ոչ գործվածքային կտորեղենի ֆաբրիկա&gt;&gt; ՓԲԸ, խորհրդի նախագահ-գործադիր տնօրեն</t>
  </si>
  <si>
    <t>Հակոբջանյան</t>
  </si>
  <si>
    <t>Հրայր</t>
  </si>
  <si>
    <t>Ռոբերտի</t>
  </si>
  <si>
    <t>30.03.1975</t>
  </si>
  <si>
    <t>AM0224833</t>
  </si>
  <si>
    <t>Արարատի մարզ,        գ. Լանջազատ Մ. Մաշտոցի փ. 119</t>
  </si>
  <si>
    <t>Լանջազատ համայնքի ղեկավար</t>
  </si>
  <si>
    <t>07.03.1981</t>
  </si>
  <si>
    <t>000692277</t>
  </si>
  <si>
    <t>Գործարար</t>
  </si>
  <si>
    <t>Արարատի մարզ,  Հովտաշատ Շահումյան փ. 5 Փկղ. 1</t>
  </si>
  <si>
    <t>Մնացականյան</t>
  </si>
  <si>
    <t>&lt;&lt;Արտաշատի ավտոդպրոց&gt;&gt; ՍՊԸ տնօրեն</t>
  </si>
  <si>
    <t>Մուրադյան</t>
  </si>
  <si>
    <t>Մուրադ</t>
  </si>
  <si>
    <t>Սահակի</t>
  </si>
  <si>
    <t>04.08.1957</t>
  </si>
  <si>
    <t>AH0261064</t>
  </si>
  <si>
    <t>Արարատի մարզ,գ. Դաշտավան, Հ. Բաղրամյան փ. 1-ին նրբ. տ.7</t>
  </si>
  <si>
    <t>Պապոյան</t>
  </si>
  <si>
    <t>Վարդանի</t>
  </si>
  <si>
    <t>04.08.1962</t>
  </si>
  <si>
    <t>AP0464626</t>
  </si>
  <si>
    <t>Արարատի մարզ,ք.Վեդի, 26 Կոմիսարների փ.,տ.24</t>
  </si>
  <si>
    <t>Վեդու հ.1 հիմնական դպրոցի տնօրեն</t>
  </si>
  <si>
    <t>Ալիկ</t>
  </si>
  <si>
    <t>01.06.1957</t>
  </si>
  <si>
    <t>AK0444440</t>
  </si>
  <si>
    <t>ՀՀ նախագահի խորհրդական</t>
  </si>
  <si>
    <t>ք. Երևան, Թումանյան փ. շ.9 բն.23</t>
  </si>
  <si>
    <t>Սմբատյան</t>
  </si>
  <si>
    <t>Ստեփան</t>
  </si>
  <si>
    <t>Լյուդվիգի</t>
  </si>
  <si>
    <t>04.01.1962</t>
  </si>
  <si>
    <t>AM0481663</t>
  </si>
  <si>
    <t>Արարատի մարզ,ք. Արարատ,Սպանդարյան փ.շ. 1-ին բն.8</t>
  </si>
  <si>
    <t>&lt;&lt;Արարատի հիվանդանոց&gt;&gt; բժշկական կենտրոնի փոխտնօրեն</t>
  </si>
  <si>
    <t>&lt;&lt;Արարատի հիվանդանոց&gt;&gt; բժշկական կենտրոնի պոլիկլինիկայի վարիչ</t>
  </si>
  <si>
    <t>Օհանյան</t>
  </si>
  <si>
    <t>Ռիմա</t>
  </si>
  <si>
    <t>Մինասի</t>
  </si>
  <si>
    <t>29.03.1952</t>
  </si>
  <si>
    <t>AK0558378</t>
  </si>
  <si>
    <t>Արարատի մարզ,ք. Արարատ,Աղբյուր Սերոբի շ.6 բն. 54</t>
  </si>
  <si>
    <t>Բոթոյան</t>
  </si>
  <si>
    <t>Կարեն</t>
  </si>
  <si>
    <t>Հովսեփի</t>
  </si>
  <si>
    <t>26.04.1983</t>
  </si>
  <si>
    <t>AM0752037</t>
  </si>
  <si>
    <t>Հովեյան</t>
  </si>
  <si>
    <t>Գեղամ</t>
  </si>
  <si>
    <t>Ազաատի</t>
  </si>
  <si>
    <t>01.03.1975</t>
  </si>
  <si>
    <t>AK0210854</t>
  </si>
  <si>
    <t>ք. Երևան, Բաբաջանյան փ. շ.71,բն.27</t>
  </si>
  <si>
    <t>Առուշանյան</t>
  </si>
  <si>
    <t>Նարինե</t>
  </si>
  <si>
    <t>15.09.1985</t>
  </si>
  <si>
    <t>AF0478968</t>
  </si>
  <si>
    <t>Առուշ</t>
  </si>
  <si>
    <t>Գագիկի</t>
  </si>
  <si>
    <t>12.03.1993</t>
  </si>
  <si>
    <t>AH0353088</t>
  </si>
  <si>
    <t>Սյունիքի մարզ, ք. Գորիս, Սաթյան 2-րդ նրբ. տ.24</t>
  </si>
  <si>
    <t>&lt;&lt;Գոր Մետալ&gt;&gt; ՍՊԸ, հիմնադիր տնօրեն</t>
  </si>
  <si>
    <t>Մուրազ</t>
  </si>
  <si>
    <t>Լենդրոշի</t>
  </si>
  <si>
    <t>02.05.1958</t>
  </si>
  <si>
    <t>AM0684960</t>
  </si>
  <si>
    <t>&lt;&lt;Նեմալ&gt;&gt; ՍՊԸ տնօրեն</t>
  </si>
  <si>
    <t xml:space="preserve">Մաքունց </t>
  </si>
  <si>
    <t xml:space="preserve">Արևիկ </t>
  </si>
  <si>
    <t>Արտուշի</t>
  </si>
  <si>
    <t>14.04.1979</t>
  </si>
  <si>
    <t>AM0644421</t>
  </si>
  <si>
    <t>Սյունիքի մարզ, ք. Գորիս, Սաթյան շ.17, բն.24</t>
  </si>
  <si>
    <t>Գորիսի հ.5 հիմնական դպրոցի տնօրեն</t>
  </si>
  <si>
    <t>Ավետ</t>
  </si>
  <si>
    <t>Լավրենտի</t>
  </si>
  <si>
    <t>22.09.1968</t>
  </si>
  <si>
    <t>AG0647892</t>
  </si>
  <si>
    <t>&lt;&lt;Հիդրո&gt;&gt;ՍՊԸ տնօրեն</t>
  </si>
  <si>
    <t>Արսենյան</t>
  </si>
  <si>
    <t>Աշոտ</t>
  </si>
  <si>
    <t>Եղիշեի</t>
  </si>
  <si>
    <t>14.11.1960</t>
  </si>
  <si>
    <t>AN0693964</t>
  </si>
  <si>
    <t>Վայոց ձորի մարզ, ք.Ջերմուկ, Ձախափնյակ փ., շ.26, բն.10</t>
  </si>
  <si>
    <t>Հակոբ</t>
  </si>
  <si>
    <t>01.08.1956</t>
  </si>
  <si>
    <t>AH0566914</t>
  </si>
  <si>
    <t>ք. Երևան, Այվազովսկու փ. տ.19</t>
  </si>
  <si>
    <t>ք. Երևան, Դավթաշեն 2թ., 2շ., բն.35</t>
  </si>
  <si>
    <t>Վահե</t>
  </si>
  <si>
    <t>12.06.1971</t>
  </si>
  <si>
    <t>AN0280780</t>
  </si>
  <si>
    <t xml:space="preserve">ք. Երևան, Օրբելի եղբայրների փող., 8շ., բն. 60 </t>
  </si>
  <si>
    <t>ՀՀ վերահսկիչ պալատ, համայնքների վերահսկողութ. վարչության պետ</t>
  </si>
  <si>
    <t>Պողոսյան</t>
  </si>
  <si>
    <t>Միհրան</t>
  </si>
  <si>
    <t>Սուրենի</t>
  </si>
  <si>
    <t>29.05.1976</t>
  </si>
  <si>
    <t>Մաղաքյան</t>
  </si>
  <si>
    <t>Անանիա</t>
  </si>
  <si>
    <t>Միսակի</t>
  </si>
  <si>
    <t>06.01.1957</t>
  </si>
  <si>
    <t>AN0799414</t>
  </si>
  <si>
    <t>&lt;&lt;Կրթություն&gt;&gt; թերթ, վճարովի ծառյություններ մատուցող գնումների համակարգող</t>
  </si>
  <si>
    <t>ք. Երևան, Ա. Տիգրանյան շ.5,բն.8</t>
  </si>
  <si>
    <t>Տոնոյան</t>
  </si>
  <si>
    <t>Աղասու</t>
  </si>
  <si>
    <t>01.12.1965</t>
  </si>
  <si>
    <t>AK0665281</t>
  </si>
  <si>
    <t>&lt;&lt;Հրանտ Դինքի&gt;&gt; անվ. Հ.44 հիմնական դպրոցի տնօրեն</t>
  </si>
  <si>
    <t>ք. Երևան, Կոմիտաս փ. 57,բն.65</t>
  </si>
  <si>
    <t>Մխիթարյան</t>
  </si>
  <si>
    <t>Սրապիոն</t>
  </si>
  <si>
    <t>Անդրանիկի</t>
  </si>
  <si>
    <t>12.09.1945</t>
  </si>
  <si>
    <t>AM0512083</t>
  </si>
  <si>
    <t>ք. Երևան, Կոմիտաս փ. 57,բն.66</t>
  </si>
  <si>
    <t>01.01.1984</t>
  </si>
  <si>
    <t>000248674</t>
  </si>
  <si>
    <t>Արարատի մարզ, ք.Արտաշատ, Մխչյան փ. 33 ա</t>
  </si>
  <si>
    <t>&lt;&lt;Էյ-Ի-Ջի&gt;&gt; սերվիս ԳՀՏՍ ծառայության պետ</t>
  </si>
  <si>
    <t>Զաքարյան</t>
  </si>
  <si>
    <t>Մխիթար</t>
  </si>
  <si>
    <t>Սեյրանի</t>
  </si>
  <si>
    <t>10.12.1971</t>
  </si>
  <si>
    <t>000340034</t>
  </si>
  <si>
    <t>Մարինա</t>
  </si>
  <si>
    <t>Մնացական</t>
  </si>
  <si>
    <t>07.02.1959</t>
  </si>
  <si>
    <t>AK0520815</t>
  </si>
  <si>
    <t>AM0808888</t>
  </si>
  <si>
    <t xml:space="preserve">ք. Երևան, Ավան 4-րդ փ., տ. 33 </t>
  </si>
  <si>
    <t>Անուշ</t>
  </si>
  <si>
    <t>Գրիշայի</t>
  </si>
  <si>
    <t>29.01.1961</t>
  </si>
  <si>
    <t>AK0518016</t>
  </si>
  <si>
    <t xml:space="preserve">ք. Երևան, Էստոնական փ., շ. 14, բն. 60 </t>
  </si>
  <si>
    <t>Երևանի &lt;&lt;Ռ.Իշխանյանի&gt;&gt; անվ. հ.150 հիմնական դպրոցի տնօրեն</t>
  </si>
  <si>
    <t>Խառատյան</t>
  </si>
  <si>
    <t>Սեյրան</t>
  </si>
  <si>
    <t>Սևոյի</t>
  </si>
  <si>
    <t>01.05.1974</t>
  </si>
  <si>
    <t>AN0585208</t>
  </si>
  <si>
    <t>ք. Երևան, Ավան, Իսահակյան թղմ., շ. 5, բն. 7</t>
  </si>
  <si>
    <t>&lt;&lt;Գազպրոմ Արմենիա&gt;&gt; ՓԲԸ, Տավուշի ԳԳՄ տնօրեն</t>
  </si>
  <si>
    <t>Ռուզաննա</t>
  </si>
  <si>
    <t>01.06.1972</t>
  </si>
  <si>
    <t>ք. Երևան, Այգեստան,   10-րդ փ., տ. 47</t>
  </si>
  <si>
    <t>AK0472481</t>
  </si>
  <si>
    <t>Սանամյան</t>
  </si>
  <si>
    <t>Կարոյի</t>
  </si>
  <si>
    <t>01.09.1963</t>
  </si>
  <si>
    <t>AN0502222</t>
  </si>
  <si>
    <t>ՀՀ վարչապետի խորհրդական</t>
  </si>
  <si>
    <t>Մանտակունյան</t>
  </si>
  <si>
    <t>Վարազդատի</t>
  </si>
  <si>
    <t>13.07.1945</t>
  </si>
  <si>
    <t>AM0204575</t>
  </si>
  <si>
    <t>&lt;&lt;Աջափնյակ գեղագիտական կենտրոն&gt;&gt; ՀՈԱԿ, երաժշտական բաժնի ղեկավար</t>
  </si>
  <si>
    <t>ք. Երևան, Բաշինջաղյան փ. , շ. 172, բն. 36</t>
  </si>
  <si>
    <t>Ամիրյան</t>
  </si>
  <si>
    <t>12.02.1964</t>
  </si>
  <si>
    <t>Տավուշի մարզ, ք. Իջևան, Անկախության փ., շ. 6, բն. 19</t>
  </si>
  <si>
    <t>&lt;&lt;Իջևանի վարժարան&gt;&gt; ՊՈԱԿ տնօրեն</t>
  </si>
  <si>
    <t>AN0510299</t>
  </si>
  <si>
    <t>Ռաֆիկի</t>
  </si>
  <si>
    <t>26.01.1958</t>
  </si>
  <si>
    <t>AM0211929</t>
  </si>
  <si>
    <t>ք. Երևան, Անտառային   շ. 122, տ. 7</t>
  </si>
  <si>
    <t>Նազարյան</t>
  </si>
  <si>
    <t>Աշոտի</t>
  </si>
  <si>
    <t>28.06.1977</t>
  </si>
  <si>
    <t>ՀՀ Տավուշի մարզպետարանի աշխատակազմի կրթության, մշակույթի և սպորտի վարչության պետ</t>
  </si>
  <si>
    <t>AN0757203</t>
  </si>
  <si>
    <t>&lt;&lt;Ձմեռային այգի&gt;&gt;, բարմեն</t>
  </si>
  <si>
    <t>Ախոյան</t>
  </si>
  <si>
    <t>Արագած</t>
  </si>
  <si>
    <t>Անդրուշի</t>
  </si>
  <si>
    <t>29.08.1962</t>
  </si>
  <si>
    <t>AH0601904</t>
  </si>
  <si>
    <t>ք.Երևան, Վ. Համբարձումյան 10-22</t>
  </si>
  <si>
    <t>Հայրապետյան</t>
  </si>
  <si>
    <t>Ռոլանդ</t>
  </si>
  <si>
    <t>Ռուբիկի</t>
  </si>
  <si>
    <t>04.07.1972</t>
  </si>
  <si>
    <t>AK0454710</t>
  </si>
  <si>
    <t>Մկրտչյան</t>
  </si>
  <si>
    <t>Լիլիթ</t>
  </si>
  <si>
    <t>Մկրտչի</t>
  </si>
  <si>
    <t>09.08.1982</t>
  </si>
  <si>
    <t>000634527</t>
  </si>
  <si>
    <t>Արագածոտնի մարզպետի տեղակալ</t>
  </si>
  <si>
    <t xml:space="preserve">Մովսիսյան </t>
  </si>
  <si>
    <t>Նունե</t>
  </si>
  <si>
    <t>17.08.1968</t>
  </si>
  <si>
    <t>000039842</t>
  </si>
  <si>
    <t>&lt;&lt;Ես և Նա&gt;&gt; ՍՊԸ տնօրեն</t>
  </si>
  <si>
    <t>Նաիրի</t>
  </si>
  <si>
    <t>Արտաշեսի</t>
  </si>
  <si>
    <t>28.08.1969</t>
  </si>
  <si>
    <t>000854646</t>
  </si>
  <si>
    <t>Խուդավերդյան</t>
  </si>
  <si>
    <t>Նելլի</t>
  </si>
  <si>
    <t>27.03.1965</t>
  </si>
  <si>
    <t>AM0460965</t>
  </si>
  <si>
    <t>Տավուշի մարզ, ք. Իջևան, Թավրիզյան 18</t>
  </si>
  <si>
    <t>ԵՊՀ Իջևանի մ/ճ տնտեսագիտության ֆակուլտետի դեկան, տեխնիկական գիտությունների թեկնածու</t>
  </si>
  <si>
    <t>Պետրոսյան</t>
  </si>
  <si>
    <t>Վարդան</t>
  </si>
  <si>
    <t>Վանցետի</t>
  </si>
  <si>
    <t>18.01.1963</t>
  </si>
  <si>
    <t>005454681</t>
  </si>
  <si>
    <t>Տավուշի մարզ, ք. Բերդ, Մաշտոցի փ. շ.26,բն.33</t>
  </si>
  <si>
    <t>Այվազյան</t>
  </si>
  <si>
    <t>07.11.1961</t>
  </si>
  <si>
    <t>AM0818044</t>
  </si>
  <si>
    <t>Կոտայքի մարզ, ք. Չարենցավան, 6-րդ փղմ. շ.22, բն16</t>
  </si>
  <si>
    <t>Գալուստի</t>
  </si>
  <si>
    <t>11.04.1974</t>
  </si>
  <si>
    <t>Բաղդասարյան</t>
  </si>
  <si>
    <t>Վահան</t>
  </si>
  <si>
    <t>Վաղինակի</t>
  </si>
  <si>
    <t>15.06.1961</t>
  </si>
  <si>
    <t>AK0627090</t>
  </si>
  <si>
    <t>Լոռու մարզ, ք. Վանաձոր, Երևանյան խճ. 123/1 տ</t>
  </si>
  <si>
    <t>Բեգլարյան</t>
  </si>
  <si>
    <t>Բեգլարի</t>
  </si>
  <si>
    <t>03.08.1966</t>
  </si>
  <si>
    <t>AM0634335</t>
  </si>
  <si>
    <t>ք. Երևան, Մաշտոցի պ. շ.15, բն.86</t>
  </si>
  <si>
    <t>Կիրակոզովա</t>
  </si>
  <si>
    <t>Լիանա</t>
  </si>
  <si>
    <t>Լորիկի</t>
  </si>
  <si>
    <t>03.10.1982</t>
  </si>
  <si>
    <t>003212982</t>
  </si>
  <si>
    <t>ք. Երևան, Եզնիկ Կողբացի շ.42,բն.17</t>
  </si>
  <si>
    <t>Կենտրոն վարչական շրջանի քարտուղարության առաջատար մասնագետ</t>
  </si>
  <si>
    <t xml:space="preserve">Մերի </t>
  </si>
  <si>
    <t>01.07.1986</t>
  </si>
  <si>
    <t>ք. Երևան, Սայաթ-Նովա փ.,շ.4,բն.24</t>
  </si>
  <si>
    <t>Ն. Աղբալյանի անվան հ.19 հիմնական դպրոցի դասվար</t>
  </si>
  <si>
    <t>AN0422285</t>
  </si>
  <si>
    <t>Կարինե</t>
  </si>
  <si>
    <t>Արտաշի</t>
  </si>
  <si>
    <t>11.04.1973</t>
  </si>
  <si>
    <t>AH0677365</t>
  </si>
  <si>
    <t>ք. Երևան, Օստրովսկու փ.տ.10</t>
  </si>
  <si>
    <t>Մ. Նալբանդյանի անվան հ.33 հիմնական դպրոց,ՄԿԱ գծով փոխտնօրեն</t>
  </si>
  <si>
    <t>Արթուր</t>
  </si>
  <si>
    <t>21.02.1960</t>
  </si>
  <si>
    <t>ք. Երևան, Աղայան փ. շ.7,բն23</t>
  </si>
  <si>
    <t>Կենտրոն վարչական շրջանի ՄՍԳԴԿ-ի տնօրեն</t>
  </si>
  <si>
    <t>Ֆանարջյան</t>
  </si>
  <si>
    <t>Մնացականի</t>
  </si>
  <si>
    <t>Լևոն</t>
  </si>
  <si>
    <t>05.05.1973</t>
  </si>
  <si>
    <t>AM0291619</t>
  </si>
  <si>
    <t>ք. Երևան, Մ. Խորենացի փ. շ.49,բն.9</t>
  </si>
  <si>
    <t>&lt;&lt;ՖայլՎորդ&gt;&gt;ՍՊԸ փոխտնօրեն</t>
  </si>
  <si>
    <t>Ավալյան</t>
  </si>
  <si>
    <t>Գրիգոր</t>
  </si>
  <si>
    <t>000293274</t>
  </si>
  <si>
    <t>Խաչիկյան</t>
  </si>
  <si>
    <t>Սիրաքի</t>
  </si>
  <si>
    <t>19.11.1955</t>
  </si>
  <si>
    <t>AN0687401</t>
  </si>
  <si>
    <t>Բյուրեղավանի Ս.Վարդանյանի անվ. ավագ դպրոցի տնօրեն</t>
  </si>
  <si>
    <t>Համլետ</t>
  </si>
  <si>
    <t>Հայրապետի</t>
  </si>
  <si>
    <t>Մանուկի</t>
  </si>
  <si>
    <t>Կոտայքի մարզպետի տեղակալ</t>
  </si>
  <si>
    <t>Կոտայքի մարզի Լեռնանիստ համայնքի ղեկավար</t>
  </si>
  <si>
    <t>07.08.1979</t>
  </si>
  <si>
    <t>AK0501855</t>
  </si>
  <si>
    <t>20.06.1957</t>
  </si>
  <si>
    <t>AM0472334</t>
  </si>
  <si>
    <t>Անդրանիկ</t>
  </si>
  <si>
    <t>Արամ</t>
  </si>
  <si>
    <t>20.07.1967</t>
  </si>
  <si>
    <t>25.01.1977</t>
  </si>
  <si>
    <t>&lt;&lt;Գազպրոմ Արմենիա&gt;&gt; ՓԲԸ, Արտաշատի ԳԳՄ տնօրեն</t>
  </si>
  <si>
    <t>BA0037223</t>
  </si>
  <si>
    <t>Կոտայքի մարզ, ք.Աբովյան,Սևանի փ.,շ.2/4,բն.19</t>
  </si>
  <si>
    <t>AK0690009</t>
  </si>
  <si>
    <t>Վաչագան</t>
  </si>
  <si>
    <t>Ջանիբեկի</t>
  </si>
  <si>
    <t>10.01.1956</t>
  </si>
  <si>
    <t>AH0227358</t>
  </si>
  <si>
    <t>&lt;&lt;Արփիմեդ&gt;&gt;ՍՊԸ դեղագործական ընկերության գլխավոր տնօրեն</t>
  </si>
  <si>
    <t>Հայկանուշ</t>
  </si>
  <si>
    <t>Վարդգեսի</t>
  </si>
  <si>
    <t>30.08.1968</t>
  </si>
  <si>
    <t>AM0530426</t>
  </si>
  <si>
    <t>Սիմոնովա</t>
  </si>
  <si>
    <t>Սոֆիա</t>
  </si>
  <si>
    <t>Իվանի</t>
  </si>
  <si>
    <t>Արզնիի միջն. դպրոցի տնօրեն</t>
  </si>
  <si>
    <t>01.10.1956</t>
  </si>
  <si>
    <t>AM0436764</t>
  </si>
  <si>
    <t>Կոտայքի մարզ, ք.Աբովյան,3 մ/շրջան,շ.13,բն.165</t>
  </si>
  <si>
    <t>Ահարոն</t>
  </si>
  <si>
    <t>Մամիկոնի</t>
  </si>
  <si>
    <t>Կոտայքի մարզի Գառնի համայնքի ղեկավար</t>
  </si>
  <si>
    <t>30.03.1980</t>
  </si>
  <si>
    <t>AM0459675</t>
  </si>
  <si>
    <t>Կոտայքի մարզ, գ.Գառնի,Ա. Բաբաջանյան փ. տ.25</t>
  </si>
  <si>
    <t>Եղիազարյան</t>
  </si>
  <si>
    <t>Սարոյան</t>
  </si>
  <si>
    <t>Սիմիզար</t>
  </si>
  <si>
    <t>Արտավազդի</t>
  </si>
  <si>
    <t>Զուբեիդա</t>
  </si>
  <si>
    <t>Ֆիրդուսի</t>
  </si>
  <si>
    <t>03.09.1967</t>
  </si>
  <si>
    <t>05.09.1952</t>
  </si>
  <si>
    <t>01.12.1949</t>
  </si>
  <si>
    <t>Արմավիրի մարզ, ք. Էջմիածին, Չարենցի փ.շ.4,բն.36</t>
  </si>
  <si>
    <t>BA2084298</t>
  </si>
  <si>
    <t>AK0652694</t>
  </si>
  <si>
    <t>Արմավիրի հ.8 հիմնական դպրոցի տնօրենի խորհրդական</t>
  </si>
  <si>
    <t>AM0521673</t>
  </si>
  <si>
    <t>Արմավիրի մարզ, ք. Արմավիր, Մյասնիկյան փ. շ.18ա,բն. 4/2</t>
  </si>
  <si>
    <t>Արմավիրի մարզ, գ.Մյասնիկյան,Բաղրամյան փ.,տ.45</t>
  </si>
  <si>
    <t>գ.Մյասնիկյանի Արայի անվ. միջն. դպրոցի տնօրեն</t>
  </si>
  <si>
    <t>Դավթյան</t>
  </si>
  <si>
    <t>Գրիշա</t>
  </si>
  <si>
    <t>Սանդրոյի</t>
  </si>
  <si>
    <t>21.02.1962</t>
  </si>
  <si>
    <t>AK0693843</t>
  </si>
  <si>
    <t>Լոռու մարզ, ք. Ալավերդի,Սան.Սարահարթ 2,շ.1,բն.9</t>
  </si>
  <si>
    <t>Իգնատենկո</t>
  </si>
  <si>
    <t>Օլեգ</t>
  </si>
  <si>
    <t>Նիկոլաևիչ</t>
  </si>
  <si>
    <t>26.10.1959</t>
  </si>
  <si>
    <t>AN0573053</t>
  </si>
  <si>
    <t>Լոռու մարզ, ք. Ալավերդի,Էնգելսի,շ.4,բն.6</t>
  </si>
  <si>
    <t>Ալավերդու Ստ.Շահումյանի անվ. Հ.5 ավագ դպրոցի փոխտնօրեն</t>
  </si>
  <si>
    <t>Համբարձումյան</t>
  </si>
  <si>
    <t>Արկադի</t>
  </si>
  <si>
    <t>Ստանիսլավի</t>
  </si>
  <si>
    <t>09.04.1971</t>
  </si>
  <si>
    <t>Լոռու մարզ, ք. Սպիտակ, Այգեստան փ.,տ.47</t>
  </si>
  <si>
    <t>Մեջլումյան</t>
  </si>
  <si>
    <t>Լուսինե</t>
  </si>
  <si>
    <t>AN0266586</t>
  </si>
  <si>
    <t>20.11.1980</t>
  </si>
  <si>
    <t>Լոռու մարզ, ք. Ալավերդի,Սայաթ-Նովա շ.5,բն.12</t>
  </si>
  <si>
    <t>&lt;&lt;Արմենիան Քափըր Փրոգրամ&gt;&gt;ՓԲԸ տնօրեն</t>
  </si>
  <si>
    <t>01.04.1975</t>
  </si>
  <si>
    <t>ք.Երևան,Սասնա ծռեր, տ.3</t>
  </si>
  <si>
    <t>BA0026656</t>
  </si>
  <si>
    <t>20.08.1966</t>
  </si>
  <si>
    <t>Առաքել</t>
  </si>
  <si>
    <t>Աբրահամի</t>
  </si>
  <si>
    <t>Արմավիրի մարզ, գ.Այգիկ, 6-րդ փ.,տ.4</t>
  </si>
  <si>
    <t>AH0318080</t>
  </si>
  <si>
    <t>Բագրատ</t>
  </si>
  <si>
    <t>26.05.1962</t>
  </si>
  <si>
    <t>AK0200399</t>
  </si>
  <si>
    <t>Գեղարքունիքի մարգ, ք.Մարտունի,Պռոշյան փ.,շ.6,բն.28</t>
  </si>
  <si>
    <t>Ավետիսյան</t>
  </si>
  <si>
    <t>&lt;&lt;Սևանի հացի գործարան&gt;&gt; ՓԲԸ, տնօրեն</t>
  </si>
  <si>
    <t>Գեղարքունիքի մարգ, ք.Սևան,Չարենցի 179Բ</t>
  </si>
  <si>
    <t>25.10.1954</t>
  </si>
  <si>
    <t>AK0624313</t>
  </si>
  <si>
    <t>Ծովակի</t>
  </si>
  <si>
    <t>22.08.1980</t>
  </si>
  <si>
    <t>AM0810765</t>
  </si>
  <si>
    <t>ք. Երևան, Հաղթանակ 4փ.,տ.6</t>
  </si>
  <si>
    <t>Գեղարքունիքի մարզպետարանի աշխատակազմի ԱՍԱ վարչության պետ</t>
  </si>
  <si>
    <t>Աննա</t>
  </si>
  <si>
    <t>Դորվարդի</t>
  </si>
  <si>
    <t>11.01.1975</t>
  </si>
  <si>
    <t>AK0266361</t>
  </si>
  <si>
    <t>Գեղարքունիքի մարգ, ք.Սևան,Գրիբոյեդովի փ.,շ.1,բն.14</t>
  </si>
  <si>
    <t>Սևանի Մ.Մաշտոցի անվ.հ.1 հիմնական դպրոցի տնօրեն</t>
  </si>
  <si>
    <t>Եգանյան</t>
  </si>
  <si>
    <t>06.10.1956</t>
  </si>
  <si>
    <t>AK0626060</t>
  </si>
  <si>
    <t>Գեղարքունիքի մարգ, ք.Ճամբարակ, Չարենցի 78</t>
  </si>
  <si>
    <t>Սերոժի</t>
  </si>
  <si>
    <t>01.09.1958</t>
  </si>
  <si>
    <t>AM0643809</t>
  </si>
  <si>
    <t>ք. Երևան, Կոմիտասի պ.,շ.36,բն.7</t>
  </si>
  <si>
    <t>Արզաքանցյան</t>
  </si>
  <si>
    <t>07.08.1966</t>
  </si>
  <si>
    <t>003835345</t>
  </si>
  <si>
    <t>Գեղարքունիքի մարգ, ք.Գավառ,Անդրանիկի 20</t>
  </si>
  <si>
    <t>Ալեքսան</t>
  </si>
  <si>
    <t>Մակարի</t>
  </si>
  <si>
    <t>05.01.1956</t>
  </si>
  <si>
    <t>Աբգարյան</t>
  </si>
  <si>
    <t>AM0322202</t>
  </si>
  <si>
    <t>Արմավիրի մարզ,       գ. Բամբակաշատ , 11 փ., տ. 4</t>
  </si>
  <si>
    <t>Հրաչիկ</t>
  </si>
  <si>
    <t>Ստեփանի</t>
  </si>
  <si>
    <t>23.05.1957</t>
  </si>
  <si>
    <t>002923811</t>
  </si>
  <si>
    <t>Արմավիրի մարզ, ք. Վաղարշապատ, Մեխակյան 90ա</t>
  </si>
  <si>
    <t>&lt;&lt;Վաղարշապատ&gt;&gt; մարզական ակումբի հիմնադիր</t>
  </si>
  <si>
    <t>Հրանտ</t>
  </si>
  <si>
    <t>Մերուժանի</t>
  </si>
  <si>
    <t>23.11.1966</t>
  </si>
  <si>
    <t>AK0555444</t>
  </si>
  <si>
    <t>Արմավիրի մարզ, գ. Արշալույս, 3-րդ փ., տ. 48</t>
  </si>
  <si>
    <t>Կարապետյան</t>
  </si>
  <si>
    <t>Հովսեփյան</t>
  </si>
  <si>
    <t>20.05.1958</t>
  </si>
  <si>
    <t>AK0494626</t>
  </si>
  <si>
    <t>Լոռու մարզ, ք. Վանաձոր, Սպանդարյան շ.89, բն.23</t>
  </si>
  <si>
    <t>&lt;&lt;Վանաձորի&gt;&gt; բ/կ, բժիշկ սոնոգրաֆիստ</t>
  </si>
  <si>
    <t>02.03.1961</t>
  </si>
  <si>
    <t>AH0672390</t>
  </si>
  <si>
    <t>ք.Երևան, Սևաստոպոլյան տ.10</t>
  </si>
  <si>
    <t>Շարմազանով</t>
  </si>
  <si>
    <t>էդուարդ</t>
  </si>
  <si>
    <t>08.11.1975</t>
  </si>
  <si>
    <t>AM0642773</t>
  </si>
  <si>
    <t>Մելիքյան</t>
  </si>
  <si>
    <t>Գագիկ</t>
  </si>
  <si>
    <t>01.01.1960</t>
  </si>
  <si>
    <t>AN0290240</t>
  </si>
  <si>
    <t>Լոռու մարզ, ք. Ալավերդի, Սանահին Սարահարթ, շ.2ա, բն. 8</t>
  </si>
  <si>
    <t>Տավուշի մարզ, ք. Բերդ, Եղիշեի փ., տ. 20</t>
  </si>
  <si>
    <t>Գալուստ</t>
  </si>
  <si>
    <t>08.04.1948</t>
  </si>
  <si>
    <t>AH0503144</t>
  </si>
  <si>
    <t xml:space="preserve">ք. Երևան, Արզումանյան փ. շ.30, բն.19 </t>
  </si>
  <si>
    <t>17.08.1982</t>
  </si>
  <si>
    <t>AH0690494</t>
  </si>
  <si>
    <t>ք. Երևան, Հալաբյան փ., շ.9/1, բն. 83</t>
  </si>
  <si>
    <t>ՀՀ նախագահի վերահսկողական ծառայության գլխավոր մասնագետ</t>
  </si>
  <si>
    <t>Նահապետ</t>
  </si>
  <si>
    <t>Բագրատի</t>
  </si>
  <si>
    <t>ք. Երևան, Տերյան փ.,  շ. 83, բն. 45</t>
  </si>
  <si>
    <t>AM0775754</t>
  </si>
  <si>
    <t>28.06.1957</t>
  </si>
  <si>
    <t>Սուքիաս</t>
  </si>
  <si>
    <t>Ռաֆիկ</t>
  </si>
  <si>
    <t>Խորենի</t>
  </si>
  <si>
    <t>Հեգելի</t>
  </si>
  <si>
    <t>17.05.1958</t>
  </si>
  <si>
    <t>Ամիրբեկյան</t>
  </si>
  <si>
    <t>Սերգեյ</t>
  </si>
  <si>
    <t>07.01.1982</t>
  </si>
  <si>
    <t>AM0688043</t>
  </si>
  <si>
    <t>&lt;&lt;Գազպրոմ Արմենիա&gt;&gt; ՓԲԸ, Շիրակի ԳԳՄ տնօրեն</t>
  </si>
  <si>
    <t>28.04.1959</t>
  </si>
  <si>
    <t>AN0384444</t>
  </si>
  <si>
    <t>Գասպարյան</t>
  </si>
  <si>
    <t>AK0542017</t>
  </si>
  <si>
    <t>&lt;&lt;Հարավկովկասյան երկաթուղի&gt;&gt; ՓԲԸ, գծային կայարանների միավորման պետ</t>
  </si>
  <si>
    <t>17.02.1957</t>
  </si>
  <si>
    <t>Վարդիթեր</t>
  </si>
  <si>
    <t>05.06.1958</t>
  </si>
  <si>
    <t>AH0257673</t>
  </si>
  <si>
    <t>Ախուրիկ համայնքի ղեկավար</t>
  </si>
  <si>
    <t>Մարտուն</t>
  </si>
  <si>
    <t>Կամոյի</t>
  </si>
  <si>
    <t>AG0687667</t>
  </si>
  <si>
    <t>Դավոյան</t>
  </si>
  <si>
    <t>Սամսոն</t>
  </si>
  <si>
    <t>01.03.1948</t>
  </si>
  <si>
    <t>000494823</t>
  </si>
  <si>
    <t>ՀՊՏՀ Գյումրու մ/ճ տնօրեն</t>
  </si>
  <si>
    <t>Ռուդոլֆի</t>
  </si>
  <si>
    <t>27.07.1980</t>
  </si>
  <si>
    <t>AK0486241</t>
  </si>
  <si>
    <t>ՀՀ Շիրակի մարզպետարանի աշխատակազմ, կրթության, մշակույթի և սպորտի վարչության պետ</t>
  </si>
  <si>
    <t>Լուսյա</t>
  </si>
  <si>
    <t>15.12.1960</t>
  </si>
  <si>
    <t>AM0732322</t>
  </si>
  <si>
    <t>Գյումրու հ. 11 դպրոցի ուսուցչուհի</t>
  </si>
  <si>
    <t>Ջեմմա</t>
  </si>
  <si>
    <t>Ժորժիկի</t>
  </si>
  <si>
    <t>24.07.1950</t>
  </si>
  <si>
    <t>AM0407050</t>
  </si>
  <si>
    <t>Ամասիա համայնքի ղեկավար</t>
  </si>
  <si>
    <t>Մնացյան</t>
  </si>
  <si>
    <t>Ազգանուշ</t>
  </si>
  <si>
    <t>08.03.1985</t>
  </si>
  <si>
    <t>Շիրակի մարզ. ք. Գյումրի, Ռ. Դանիելյան փ., 11 շարք, 2դ</t>
  </si>
  <si>
    <t>գ. Ազատանի &lt;&lt; Արփի&gt;&gt; մանկապարտեզ ՀՈԱԿ տնօրեն</t>
  </si>
  <si>
    <t>AN0209441</t>
  </si>
  <si>
    <t>Պետոյան</t>
  </si>
  <si>
    <t>Մուշեղ</t>
  </si>
  <si>
    <t>Թուրինջի</t>
  </si>
  <si>
    <t>05.06.1974</t>
  </si>
  <si>
    <t>AM0886820</t>
  </si>
  <si>
    <t xml:space="preserve">Շիրակի մարզ. ք. Արթիկ,Անկախության փ., տ. 7/12 </t>
  </si>
  <si>
    <t>Սոսի</t>
  </si>
  <si>
    <t>Ցոլակյան</t>
  </si>
  <si>
    <t>Ֆելիքս</t>
  </si>
  <si>
    <t>Խոստեղի</t>
  </si>
  <si>
    <t>27.01.1952</t>
  </si>
  <si>
    <t>ՀՀ նախագահի վերահսկողության ծառայության պետ</t>
  </si>
  <si>
    <t>Արարատի մարզ,           ք. Մասիս, 3-րդ թղմ., 2փ., տ. 1</t>
  </si>
  <si>
    <t>05.03.1978</t>
  </si>
  <si>
    <t>&lt;&lt;Վահե-Մանե&gt;&gt; ՍՊԸ իրավաբան</t>
  </si>
  <si>
    <t>գ. Դիտակի միջն. դպրոց , ռ. լեզվի ուսուցչուհի,       ՀՀ Հանրային ռադիո, ասորերեն լեզվի խմբագիր-թարգմանիչ</t>
  </si>
  <si>
    <t>002043420</t>
  </si>
  <si>
    <t>&lt;&lt;Քեթրին&gt;&gt; Հասարակական կազմակերպության նախագահ</t>
  </si>
  <si>
    <t>&lt;&lt;Գավառի պետական համալսարան&gt;&gt; հիմնադրամ, ռեկտոր Ժ/Պ,                   իր. գիտ.դոկտոր-պրոֆեսոր</t>
  </si>
  <si>
    <t>անկուս.</t>
  </si>
  <si>
    <t>Բաբուխանյան</t>
  </si>
  <si>
    <t>Բորիսի</t>
  </si>
  <si>
    <t>22.10.1964</t>
  </si>
  <si>
    <t>AK0630280</t>
  </si>
  <si>
    <t>Մաքսիմի</t>
  </si>
  <si>
    <t>17.06.1962</t>
  </si>
  <si>
    <t>Կոտայքի մարզ, ք. Չարենցավան 6 թղմ., շ.26, բն. 6</t>
  </si>
  <si>
    <t>AN0444999</t>
  </si>
  <si>
    <t>ք. Երևան, Թումանյան փ. շ.18, բն. 9</t>
  </si>
  <si>
    <t>Արագածոտնի մարզ,        գ. Փարպի, Բ. Գրիգորյան տուն 22</t>
  </si>
  <si>
    <t>Արագածոտնի մարզ,      ք. Ապարան,Մ. Գևորգի փ.շ.2, բն.33</t>
  </si>
  <si>
    <t>Արագածոտնի մարզ,      գ. Փարպի,Տեր Գեվորգ Հայրապետյան Փ. 1 Նրբ. 2/1</t>
  </si>
  <si>
    <t>Արագածոտնի մարզ,      ք. Թալին, Մ. Սարյան 11</t>
  </si>
  <si>
    <t>Արագածոտնի մարզ,      գ. Սասունիկ,5 Փ. Տնակ57</t>
  </si>
  <si>
    <t xml:space="preserve">Արագածոտնի մարզ,      գ. Դիսոն,1 փ. տ. 24 </t>
  </si>
  <si>
    <t>Գեղարքունիքի մարգ,     գ. Մեծ Մասրիկ 8փ. տ.4</t>
  </si>
  <si>
    <t xml:space="preserve">ք. Երևան, Ավան, Չարենցի փ., շ.18,բն.39 </t>
  </si>
  <si>
    <t>Վիգեն</t>
  </si>
  <si>
    <t>Տարոն</t>
  </si>
  <si>
    <t>Արփինե</t>
  </si>
  <si>
    <t>Արա</t>
  </si>
  <si>
    <t xml:space="preserve">Ամիրյան </t>
  </si>
  <si>
    <t>Արմեն</t>
  </si>
  <si>
    <t>Աշոտյան</t>
  </si>
  <si>
    <t>Եսայան</t>
  </si>
  <si>
    <t>Մարգարիտ</t>
  </si>
  <si>
    <t>Հենրիկի</t>
  </si>
  <si>
    <t>Ֆարմանյան</t>
  </si>
  <si>
    <t>25.07.1975</t>
  </si>
  <si>
    <t>AK0322322</t>
  </si>
  <si>
    <t>ք. Երևան, Նոր-Արեշ 27փ., տ. 32</t>
  </si>
  <si>
    <t>Կառլենի</t>
  </si>
  <si>
    <t>003850070</t>
  </si>
  <si>
    <t>06.12.1974</t>
  </si>
  <si>
    <t>ք. Երևան, Սունդուկյան փ., շ. 23, բն. 65</t>
  </si>
  <si>
    <t>04.12.1983</t>
  </si>
  <si>
    <t>003224466</t>
  </si>
  <si>
    <t>17.04.1978</t>
  </si>
  <si>
    <t>AK0262777</t>
  </si>
  <si>
    <t>ք. Երևան, Սայաթ-Նովա փ.,շ.8,բն.7</t>
  </si>
  <si>
    <t>10.05.1975</t>
  </si>
  <si>
    <t>AM0307241</t>
  </si>
  <si>
    <t>ք. Երևան, Հյուսիսային պող., շ. 5, բն. 32</t>
  </si>
  <si>
    <t>AH0587397</t>
  </si>
  <si>
    <t>Ժոռայի</t>
  </si>
  <si>
    <t>17.02.1978</t>
  </si>
  <si>
    <t>ք. Երևան, Նոր Նորքի 9զ., շ. 23, բն. 78</t>
  </si>
  <si>
    <t>Սաենի</t>
  </si>
  <si>
    <t>24.10.1958</t>
  </si>
  <si>
    <t>05.05.1947</t>
  </si>
  <si>
    <t>29.07.1967</t>
  </si>
  <si>
    <t>Նաղդալյան</t>
  </si>
  <si>
    <t>Հերմինե</t>
  </si>
  <si>
    <t>Մինասյան</t>
  </si>
  <si>
    <t>Միքայելի</t>
  </si>
  <si>
    <t>Նիկոյան</t>
  </si>
  <si>
    <t>Թովմասյան</t>
  </si>
  <si>
    <t>Շուշան</t>
  </si>
  <si>
    <t>Մանվել</t>
  </si>
  <si>
    <t>Գեղամյան</t>
  </si>
  <si>
    <t>Խոսրով</t>
  </si>
  <si>
    <t>Սարդարյան</t>
  </si>
  <si>
    <t>Կոստանյան</t>
  </si>
  <si>
    <t>Գևորգ</t>
  </si>
  <si>
    <t>Սաղաթելյան</t>
  </si>
  <si>
    <t>Բեքարյան</t>
  </si>
  <si>
    <t>Շիրակ</t>
  </si>
  <si>
    <t>Աճեմյան</t>
  </si>
  <si>
    <t>Վարդապետյան</t>
  </si>
  <si>
    <t>Տաճատ</t>
  </si>
  <si>
    <t>Վահրամ</t>
  </si>
  <si>
    <t>Սոֆոյան</t>
  </si>
  <si>
    <t>Արուսյակ</t>
  </si>
  <si>
    <t>Բադալյան</t>
  </si>
  <si>
    <t>Վոլոդյա</t>
  </si>
  <si>
    <t>Մկրտիչ</t>
  </si>
  <si>
    <t xml:space="preserve">Մարտիրոսյան </t>
  </si>
  <si>
    <t>Ափյան</t>
  </si>
  <si>
    <t>Մամիջանյան</t>
  </si>
  <si>
    <t>Սիրեկանյան</t>
  </si>
  <si>
    <t>Վարդևանյան</t>
  </si>
  <si>
    <t>Ներսիսյան</t>
  </si>
  <si>
    <t>Նավասարդյան</t>
  </si>
  <si>
    <t>Գոհար</t>
  </si>
  <si>
    <t>Սիմոնյան</t>
  </si>
  <si>
    <t>Թումյան</t>
  </si>
  <si>
    <t>Ղահրամանյան</t>
  </si>
  <si>
    <t>Բարաղամյան</t>
  </si>
  <si>
    <t>Մարիա</t>
  </si>
  <si>
    <t>Մերթարջյան</t>
  </si>
  <si>
    <t>Մատինյան</t>
  </si>
  <si>
    <t>Զոհրաբյան</t>
  </si>
  <si>
    <t>Ռազմիկ</t>
  </si>
  <si>
    <t>Մարիամ</t>
  </si>
  <si>
    <t>ԱՄԿ</t>
  </si>
  <si>
    <t>ՀՔԴՄ</t>
  </si>
  <si>
    <t>ՍԻՄ</t>
  </si>
  <si>
    <t>Արամայիսի</t>
  </si>
  <si>
    <t>Սեկտորի</t>
  </si>
  <si>
    <t>Մելիքի</t>
  </si>
  <si>
    <t>Արտեմի</t>
  </si>
  <si>
    <t>Հզ. Հայրենիք կուս.</t>
  </si>
  <si>
    <t>ՄԻԱԿ</t>
  </si>
  <si>
    <t>Միշայի</t>
  </si>
  <si>
    <t>AK0535904</t>
  </si>
  <si>
    <t>30.04.1974</t>
  </si>
  <si>
    <t>ք. Երևան, Մայիսյան փ., շ. 22, բն. 8</t>
  </si>
  <si>
    <t>02.12.1949</t>
  </si>
  <si>
    <t>AK0479900</t>
  </si>
  <si>
    <t>ք. Երևան, Մաշտոցի պ. շ.18, բն.15</t>
  </si>
  <si>
    <t>Ենգիբարի</t>
  </si>
  <si>
    <t>05.04.1950</t>
  </si>
  <si>
    <t>AK0551963</t>
  </si>
  <si>
    <t>28.07.1960</t>
  </si>
  <si>
    <t>AK0363557</t>
  </si>
  <si>
    <t>ք. Երևան, Սարի թաղ 3 շարք, տ.33</t>
  </si>
  <si>
    <t>Պարգևի</t>
  </si>
  <si>
    <t>BA1209959</t>
  </si>
  <si>
    <t>Տարոնի</t>
  </si>
  <si>
    <t>15.07.1984</t>
  </si>
  <si>
    <t>AK0531567</t>
  </si>
  <si>
    <t>ք. Երևան, Երկաթուղայիններ 2-րդ փ., տ. 24/1</t>
  </si>
  <si>
    <t>07.08.1963</t>
  </si>
  <si>
    <t>AM0491069</t>
  </si>
  <si>
    <t>01.07.1962</t>
  </si>
  <si>
    <t>AK0535909</t>
  </si>
  <si>
    <t>ք. Երևան, Մաշտոցի պ., շ. 48, բն. 30</t>
  </si>
  <si>
    <t>01.04.1950</t>
  </si>
  <si>
    <t>AH0254838</t>
  </si>
  <si>
    <t>ք. Երևան, Բաբաջանյան փ. շ.95,բն.3</t>
  </si>
  <si>
    <t>Խաչատուրի</t>
  </si>
  <si>
    <t>03.08.1989</t>
  </si>
  <si>
    <t>002635449</t>
  </si>
  <si>
    <t>ք. Երևան, Կորյունի 1 նրբ., շ. 10, բն. 18</t>
  </si>
  <si>
    <t xml:space="preserve">ք. Երևան,  Մոլդովական փ. 27, 1106,1107 </t>
  </si>
  <si>
    <t>Մարտունի</t>
  </si>
  <si>
    <t>Սերյոժայի</t>
  </si>
  <si>
    <t>Լևոնի</t>
  </si>
  <si>
    <t>Արմենի</t>
  </si>
  <si>
    <t>Ռուբենի</t>
  </si>
  <si>
    <t>08.01.1963</t>
  </si>
  <si>
    <t>AM0480065</t>
  </si>
  <si>
    <t>ք. Երևան, Նար-Դոսի փ., շ. 1, բն. 37</t>
  </si>
  <si>
    <t>30.05.1948</t>
  </si>
  <si>
    <t>AH0669650</t>
  </si>
  <si>
    <t>ք. Երևան, Հյուսիսային պող., շ. 6, բն. 58</t>
  </si>
  <si>
    <t>BA1523400</t>
  </si>
  <si>
    <t>10.03.1966</t>
  </si>
  <si>
    <t>16.04.1972</t>
  </si>
  <si>
    <t>AK0248561</t>
  </si>
  <si>
    <t>AK0550045</t>
  </si>
  <si>
    <t>14.07.1956</t>
  </si>
  <si>
    <t>20.06.1978</t>
  </si>
  <si>
    <t>000423459</t>
  </si>
  <si>
    <t>ք. Երևան, Ծարավ Աղբյուրի փ., շ. 55/11, բն. 26</t>
  </si>
  <si>
    <t>Անուշավանի</t>
  </si>
  <si>
    <t>11.07.1984</t>
  </si>
  <si>
    <t>AM0231958</t>
  </si>
  <si>
    <t>ք. Երևան, Դավթաշեն 4թղմ., շ. 42, բն. 19</t>
  </si>
  <si>
    <t>19.02.1976</t>
  </si>
  <si>
    <t>AM0400044</t>
  </si>
  <si>
    <t>ք. Երևան, Սայաթ-Նովա փ., շ. 37, բն. 60</t>
  </si>
  <si>
    <t>AK0636532</t>
  </si>
  <si>
    <t>ք. Երևան, Բաղրամյան փ., շ. 26, բն. 28</t>
  </si>
  <si>
    <t>06.07.1986</t>
  </si>
  <si>
    <t>05.05.1984</t>
  </si>
  <si>
    <t>AK0618609</t>
  </si>
  <si>
    <t>ք. Երևան, Աբովյան փ., շ. 26, բն. 24</t>
  </si>
  <si>
    <t>Լյուդվիկի</t>
  </si>
  <si>
    <t>30.10.1966</t>
  </si>
  <si>
    <t>BA1251176</t>
  </si>
  <si>
    <t>ք. Երևան, Այգեձոր 66/2</t>
  </si>
  <si>
    <t>AK0290335</t>
  </si>
  <si>
    <t xml:space="preserve">ք. Երևան, Ղափանցյան փ., տ. 16/4 </t>
  </si>
  <si>
    <t>23.07.1956</t>
  </si>
  <si>
    <t>02.03.1970</t>
  </si>
  <si>
    <t>ք. Երևան, Վարդանանց փ., շ. 28/2, բն. 34</t>
  </si>
  <si>
    <t>AN0487646</t>
  </si>
  <si>
    <t>Վաչեի</t>
  </si>
  <si>
    <t>19.07.1973</t>
  </si>
  <si>
    <t>&lt;&lt;Զարգացման հայկական գործակալություն&gt;&gt;, ՓԲԸ արտահանման խթանման դեպարտամենտի տնօրեն</t>
  </si>
  <si>
    <t>AM0893847</t>
  </si>
  <si>
    <t>Դերենիկի</t>
  </si>
  <si>
    <t>17.05.1990</t>
  </si>
  <si>
    <t>AG0692599</t>
  </si>
  <si>
    <t>ք. Երևան, Բաբաջանյան փ., շ. 26/6, բն. 10</t>
  </si>
  <si>
    <t>ՀՀ ԱԻՆ, &lt;&lt;Տեխնիկական անվտանգության ազգային կենտրոն&gt;&gt; ՊՈԱԿ, տեղեկատվության վարչություն, տեղեկատվության վերլուծության բաժնի առաջատար մասնագետ</t>
  </si>
  <si>
    <t>14.10.1989</t>
  </si>
  <si>
    <t>ք. Երևան,  Զաքարիա Քանաքեռցու փ., շ.125, բն. 9</t>
  </si>
  <si>
    <t>0006732614</t>
  </si>
  <si>
    <t>23.09.1964</t>
  </si>
  <si>
    <t>0002410611</t>
  </si>
  <si>
    <t>ք. Երևան, Վարդանանց նրբ. 150</t>
  </si>
  <si>
    <t>20.10.1973</t>
  </si>
  <si>
    <t>AM0261611</t>
  </si>
  <si>
    <t>Լոռու մարզ, ք. Վանաձոր, Աղայան փ., շ. 86, բն. 25</t>
  </si>
  <si>
    <t>Հակոբի</t>
  </si>
  <si>
    <t>02.01.1946</t>
  </si>
  <si>
    <t>006560577</t>
  </si>
  <si>
    <t>12.05.1948</t>
  </si>
  <si>
    <t>AH0436566</t>
  </si>
  <si>
    <t>ք. Երևան , Ագաթանգեղոսի փ.,     շ. 7, բն. 235</t>
  </si>
  <si>
    <t>25.02.1977</t>
  </si>
  <si>
    <t>AG0253489</t>
  </si>
  <si>
    <t xml:space="preserve">Լոռու մարզ, ք. Սպիտակ, Ուզբեկական թղմ., բն. 4 </t>
  </si>
  <si>
    <t>05.02.1968</t>
  </si>
  <si>
    <t>BA2109872</t>
  </si>
  <si>
    <t>ք. Երևան, Դ. Մալյան նրբ., շ. 4/1, բն. 32</t>
  </si>
  <si>
    <t>08.07.1970</t>
  </si>
  <si>
    <t>AH0210505</t>
  </si>
  <si>
    <t>17.03.1981</t>
  </si>
  <si>
    <t>BA2771783</t>
  </si>
  <si>
    <t>ք.Երևան,Դավթաշեն 5 փ., շ. 25/1</t>
  </si>
  <si>
    <t>AP0666555</t>
  </si>
  <si>
    <t>Գեղարքունիքի մարզ,     ք. Մարտունի, Ձորագյուղ 12փ.,տ. 53</t>
  </si>
  <si>
    <t>13.02.1958</t>
  </si>
  <si>
    <t>AM0216319</t>
  </si>
  <si>
    <t>ք. Երևան, Ջրվեժ, Մայակ , շ. 4, բն. 10</t>
  </si>
  <si>
    <t>26.08.1975</t>
  </si>
  <si>
    <t>AK0488000</t>
  </si>
  <si>
    <t>Միխաիլի</t>
  </si>
  <si>
    <t>30.07.1980</t>
  </si>
  <si>
    <t>AM0787651</t>
  </si>
  <si>
    <t>ք. Երևան, Բայրոնի փ., շ. 1/1, բն. 20</t>
  </si>
  <si>
    <t>01.11.1974</t>
  </si>
  <si>
    <t>AM0746365</t>
  </si>
  <si>
    <t>BA1110545</t>
  </si>
  <si>
    <t>ք. Երևան, Երզնկյան փ. 33</t>
  </si>
  <si>
    <t>ք. Երևան,Դավթաշեն 4 թղմ.,շ. 21, բն. 27</t>
  </si>
  <si>
    <t>ք. Երևան, Թոթովենցի փ., շ.1/1, բն. 1</t>
  </si>
  <si>
    <t>02.07.1970</t>
  </si>
  <si>
    <t>ք. Երևան, Նոր Նորք 9 զ. շ.3, բն. 44</t>
  </si>
  <si>
    <t>ք. Երևան, Կոմիտասի պ., շ.7/4, բն. 28</t>
  </si>
  <si>
    <t>17.10.1990</t>
  </si>
  <si>
    <t>AH0278165</t>
  </si>
  <si>
    <t>Սուրիկի</t>
  </si>
  <si>
    <t>04.10.1977</t>
  </si>
  <si>
    <t>AN0707777</t>
  </si>
  <si>
    <t>ք. Երևան, Կոմիտասի պ., շ. 38/2, բն. 47</t>
  </si>
  <si>
    <t>ՀՀ նախագահի աշխատակազմի ղեկավարի խորհրդական</t>
  </si>
  <si>
    <t>AH0469075</t>
  </si>
  <si>
    <t>01.11.1989</t>
  </si>
  <si>
    <t>AN0578625</t>
  </si>
  <si>
    <t>ք. Երևան, Սայաթ-Նովա փ., շ.6, բն. 11</t>
  </si>
  <si>
    <t>AN0319345</t>
  </si>
  <si>
    <t>ք. Երևան, Աբովյան փ., շ. 36, բն. 53</t>
  </si>
  <si>
    <t>28.06.1963</t>
  </si>
  <si>
    <t>BA1387343</t>
  </si>
  <si>
    <t>ք. Երևան, Տիգրան Մեծի նրբ., շ.31, բն. 18</t>
  </si>
  <si>
    <t>Վահրամի</t>
  </si>
  <si>
    <t>05.10.1989</t>
  </si>
  <si>
    <t>008785032</t>
  </si>
  <si>
    <t>ք. Երևան, Փափազյան փ., շ.16ա, բն. 24</t>
  </si>
  <si>
    <t>23.09.1967</t>
  </si>
  <si>
    <t>AM0522000</t>
  </si>
  <si>
    <t>ք. Երևան, Կորյունի փ., շ. 7/1, բն. 21</t>
  </si>
  <si>
    <t xml:space="preserve">   AN0281951</t>
  </si>
  <si>
    <t xml:space="preserve">     Ռուդոմետկին</t>
  </si>
  <si>
    <t xml:space="preserve"> Սմբատովիչ</t>
  </si>
  <si>
    <t xml:space="preserve">  18.10.1954</t>
  </si>
  <si>
    <t xml:space="preserve">  25.04.1978</t>
  </si>
  <si>
    <t xml:space="preserve">  11.05.1989</t>
  </si>
  <si>
    <t xml:space="preserve">  10.04.1987</t>
  </si>
  <si>
    <t xml:space="preserve">   AP0632358</t>
  </si>
  <si>
    <t>&lt;&lt;Ռոսգոստրախ&gt;&gt; ՓԲԸ գործակալական խմբի համակարգող</t>
  </si>
  <si>
    <t xml:space="preserve">    Արթուր</t>
  </si>
  <si>
    <t>Լոռու մարզ,               ք. Վանաձոր, Վարդանանց փ.,      շ. 23, բն. 194</t>
  </si>
  <si>
    <t>11.08.1978</t>
  </si>
  <si>
    <t>ՀՀ պաշտպանության նախարար, ՀՀԿ ԳՄ անդամ</t>
  </si>
  <si>
    <t>Երևանի քաղաքապետ,     ՀՀԿ ԳՄ անդամ</t>
  </si>
  <si>
    <t>ՀՀ մշակույթի նախարար,    ՀՀԿ Խորհրդի անդամ</t>
  </si>
  <si>
    <t>ՀՀ ԱԺ պատգամավոր,     ՀՀԿ Խորհրդի անդամ</t>
  </si>
  <si>
    <t>ՀՀ Ազգային ժողովի նախագահ, ՀՀԿ նախագահի տեղակալ</t>
  </si>
  <si>
    <t>ՀՀ ԱԺ պատգամավոր,      ՀՀԿ Խորհրդի անդամ, բժշկական գիտությունների դոկտոր, պրոֆեսոր</t>
  </si>
  <si>
    <t>ՀՀԿ նախագահի տեղակալ, բժշկական գիտությունների թեկնածու</t>
  </si>
  <si>
    <t>ՀՀ Ազգային ժողովի նախագահի տեղակալ, ՀՀԿ ԳՄ անդամ, մանկավարժական գիտությունների թեկնածու</t>
  </si>
  <si>
    <t>ՀՀ ԱԺ պատգամավոր,     ՀՀԿ ԳՄ անդամ, պատմական գիտությունների թեկնածու</t>
  </si>
  <si>
    <t>ՀՀ ԱԺ պատգամավոր, ՀՀԿ ԵԿ նախագահ, ՀՀԿ ԳՄ անդամ, բժշկ. գիտ. դոկտոր</t>
  </si>
  <si>
    <t>Շախմատի կանանց հավաքականի անդամ, միջազգային կարգի գրոսմայստեր</t>
  </si>
  <si>
    <t>ՀՀ ԱԺ պատգամավոր, ՀՀԿ ԳՄ անդամ</t>
  </si>
  <si>
    <t>ՀՀ ԱԺ աշխատակազմի ղեկավար, գլխավոր քարտուղար, ՀՀԿ խորհրդի անդամ, իրավաբանական գիտությունների թեկնածու</t>
  </si>
  <si>
    <t>ՀՀ ԱԺ պատգամավոր, ՀՀԿ խորհրդի անդամ</t>
  </si>
  <si>
    <t>ՀՀ ԱԺ պատգամավոր, ԵԿՄ վարչության նախագահ</t>
  </si>
  <si>
    <t>ՀՀ ԱԺ պատգամավոր, ,,Ազգային միաբանություն,, կուսակցության նախագահ</t>
  </si>
  <si>
    <t>ՀՀ ԱԺ պատգամավոր, ,,Հայաստանի Քրիստոնեա-դեմոկրատական միություն,, կուսակցության նախագահ</t>
  </si>
  <si>
    <t>ՀՀ վարչապետի խորհրդական` հասարակական հիմունքներով, ՀՀԿ խորհրդի անդամ</t>
  </si>
  <si>
    <t>ՀՀ ԱԺ պատգամավոր, ,,Սահմանադրական իրավունք միություն,, կուսակցության նախագահ</t>
  </si>
  <si>
    <t>ՀՀ ԱԺ պատգամավոր, ՀՀԿ խորհրդի անդամ, քաղաքական գիտությունների թեկնածու</t>
  </si>
  <si>
    <t>ՀՀ աշխատանքի և սոցիալական հարցերի նախարարի տեղակալ, ՀՀԿ խորհրդի անդամ</t>
  </si>
  <si>
    <t>ԵՊՀ դասախոս, ՀՀԿ խորհրդի անդամ</t>
  </si>
  <si>
    <t>ՀՀ նախագահի խորհրդական, իրավաբանական գիտությունների թեկնածու</t>
  </si>
  <si>
    <t>ՀՀ ԱԺ պատգամավոր,      ՀՀԿ խորհրդի անդամ</t>
  </si>
  <si>
    <t>ՀՀ ԱԺ պատգամավոր, ֆիզ. մաթ. գիտությունների թեկնածու</t>
  </si>
  <si>
    <t>ՀՀ ԱԺ պատգամավոր, ,,Վիրահայերի միություն,,ՀԿ համանախագահ</t>
  </si>
  <si>
    <t>ք. Երևան, Բաղրամյան    4-րդ նրբ., տ. 38</t>
  </si>
  <si>
    <t>ՀՀ ԱԺ պատգամավոր,    ,,Հզոր Հայրենիք,, կուսակցության փոխնախագահ,      պատմական գիտությունների թեկնածու</t>
  </si>
  <si>
    <t>ՀՀ ԱԺ պատգամավոր, ՀՀԿ խորհրդի անդամ, ֆիզ. մաթ. գիտությունների թեկնածու</t>
  </si>
  <si>
    <t>Հայաստանի երիտասարդական հիմնադրամ, ՀԵՀ ծրագրերի իրականացման ծառայության ղեկավար, ՀՀԿ խորհրդի անդամ</t>
  </si>
  <si>
    <t xml:space="preserve">ՀՀ ԱԺ պատգամավոր, ՀՀ ճարտարագիտության ակադեմիայի իսկական անդամ, ՀՀԿ խորհրդի անդամ </t>
  </si>
  <si>
    <t>ԵՊԼՀ ռեկտորի գլխավոր խորհրդական, ՀՀԿ խորհրդի անդամ</t>
  </si>
  <si>
    <t>Անդրանիկ Մարգարյան քաղաքական դպրոցի գործադիր տնօրեն, ՀՀԿ խորհրդի անդամ</t>
  </si>
  <si>
    <t>ՀՀ նախագահի աշխատակազմի կողմից հ/կ-ին տրամադրվող դրամաշնորհային մրցույթ ծրագրի համակարգող,ԵԳՊԱ ռեկտորի օգնական</t>
  </si>
  <si>
    <t>Ատոմի</t>
  </si>
  <si>
    <t>AK0376373</t>
  </si>
  <si>
    <t>001362425</t>
  </si>
  <si>
    <t>ՀՀ վարչապետի օգնական,    ՀՀԿ խորհրդի անդամ</t>
  </si>
  <si>
    <t>ՀՀ վարչապետի խորհրդական, ՀՀԿ խորհրդի անդամ</t>
  </si>
  <si>
    <t>ՀՀ Կոտայքի մարզպետի օգնական, ,,Սահմանադրական իրավունք միություն,, կուսակցության փոխնախագահ</t>
  </si>
  <si>
    <t>ՀՀ էներգետիկ ենթակառուցվածքների և բնական պաշարների նախարարության աշխատակազմի ղեկավար, ՀՀԿ խորհրդի անդամ</t>
  </si>
  <si>
    <t>Երևանի քաղաքապետի օգնական, ՀՀԿ խորհրդի անդամ</t>
  </si>
  <si>
    <t>Երևանի քաղաքապետարանի աշխատակազմի քարտուղարի տեղակալ, ՀՀԿ խորհրդի անդամ</t>
  </si>
  <si>
    <t>ք. Երևան,Լալայանց փ., շ. 47ա., բն. 17</t>
  </si>
  <si>
    <t>&lt;&lt;Վանաձորցիների միություն&gt;&gt; հ/կ նախագահ, ՀՀԿ խորհրդի անդամ</t>
  </si>
  <si>
    <t>ՀՀ ԱԺ պատգամավոր, ,,Վիրահայերի միասնություն,, ՀԿ համանախագահ, ՀՀ ըմբշամարտի ֆեդերացիայի նախագահի տեղակալ</t>
  </si>
  <si>
    <t>Նոր Նորքի մշակույթի տան տնօրեն, ՀՀԿ խորհրդի անդամ</t>
  </si>
  <si>
    <t>&lt;&lt;Քեթրին&gt;&gt; Հասարակական կազմակերպության տնօրեն,&lt;&lt;Քեթրին&gt;&gt; սուսերա-մարտի ակումբի տնօրեն</t>
  </si>
  <si>
    <t xml:space="preserve">ՀՀ ԿԱ պետական գույքի կառավարման վարչության պետ, ՀՀԿ խորհրդի անդամ </t>
  </si>
  <si>
    <t>&lt;&lt;Արաբկիր&gt;&gt; բժշկական համալիր երեխաների և դեռահասների առողջության ինստիտուտ տնօրեն, ՀՀԿ խորհրդի անդամ</t>
  </si>
  <si>
    <t>Թռչնաֆաբրիկա &lt;&lt;Գետամեջ 2016&gt;&gt; ՍՊԸ, գլխավոր խորհրդական</t>
  </si>
  <si>
    <t>ՀՀ ԱԺ պատգամավոր, ,,Արտակ Սարգսյան,, ԲՀ հոգաբարձուների խորհրդի նախագահ, ՀՀԿ խորհրդի անդամ</t>
  </si>
  <si>
    <t>ՀՀ ԱԺ պատգամավոր,    ,,Նիգ Ապարան,, ՀՄ Հ/Կ նախագահ</t>
  </si>
  <si>
    <t>ՀՀ ԱԺ պատգամավոր,ՀՀԿ խորհրդի անդամ, իրավաբանական գիտությունների թեկնածու</t>
  </si>
  <si>
    <t>&lt;&lt;Սուրբ Աստվածամայր&gt;&gt; ԲԿ տնօրեն, ՀՀԿ խորհրդի անդամ</t>
  </si>
  <si>
    <t>ՀՀ ԿԱ քաղաքաշինության պետական կոմիտեի նախագահի տեղակալ, ՀՀԿ խորհրդի անդամ</t>
  </si>
  <si>
    <t>Սեդրակ</t>
  </si>
  <si>
    <t>ՀՀ ԱԺ պատգամավոր,    գեներալ-մայոր</t>
  </si>
  <si>
    <t>չի աշխատում, ՀՀԿ խորհրդի անդամ</t>
  </si>
  <si>
    <t>ՀՀ Գեղարքունիքի մարզպետ, ՀՀԿ խորհրդի անդամ</t>
  </si>
  <si>
    <t>ՀՀ ԱԺ պատգամավոր,       ՀՀԿ ԳՄ անդամ</t>
  </si>
  <si>
    <t>ք. Երևան, Բաղրամյան    շ. 70, բն. 99</t>
  </si>
  <si>
    <t>ք. Երևան, Մառի փ.,    շ. 10, բն. 32</t>
  </si>
  <si>
    <t>ք. Երևան Սոսեի փ.,     շ. 2/2, բն.45</t>
  </si>
  <si>
    <t>ք. Երևան, Դիմիտրովի     5-րդ նրբ. տ.17</t>
  </si>
  <si>
    <t>Արարատի մարզ,ք. Արտաշատ,  Օգոստոսի   23-րդ փ. 19 1ա</t>
  </si>
  <si>
    <t>Նաիրա</t>
  </si>
  <si>
    <t>Միքայել</t>
  </si>
  <si>
    <t>17.04.1984</t>
  </si>
  <si>
    <t>10.01.1974</t>
  </si>
  <si>
    <t>ք.Երևան,Բագրատունյաց փ., շ.21, բն.16</t>
  </si>
  <si>
    <t>AP0670532</t>
  </si>
  <si>
    <t>ք. Երևան,Կորյունի 1-ին նրբ.,շ.10, բն.18</t>
  </si>
  <si>
    <t>AK0571853</t>
  </si>
  <si>
    <t>AP0592943</t>
  </si>
  <si>
    <t>25.10.1977</t>
  </si>
  <si>
    <t>Շիրակի մարզ, ք. Գյումրի, Աթարբեկյան փ.,տ.68</t>
  </si>
  <si>
    <t>&lt;&lt;Հանարդնախագիծ&gt;&gt; ԲԲԸ խորհրդի նախագահ, ՀՀԿ Խորհրդի անդամ, ՀՀԿ Կոտայքի ՏԿ նախագահ</t>
  </si>
  <si>
    <t>Կոտայքի մարզ, գ.Լեռնանիստ,2-րդ թղմ.,տ.41</t>
  </si>
  <si>
    <t>Կոտայքի մարզ, գ.Կամարիս, 8փ.,          1 փկղ.,տ.11</t>
  </si>
  <si>
    <t>Նոր-Հաճընի Մեծն Մուրադի անվ. հ.4 հիմնական դպրոցի տնօրեն</t>
  </si>
  <si>
    <t>Կոտայքի մարզ, ք.Նոր- Հաճըն, Շահումյան փ.,շ.5,բն.33</t>
  </si>
  <si>
    <t>Կոտայքի մարզ,              գ. Գետաշեն,8-րդ փ.,տ.11</t>
  </si>
  <si>
    <t>Կոտայքի մարզ, ք.Եղվարդ,     Հ.Հովհաննիսյան փ.,տ.13</t>
  </si>
  <si>
    <t>Կոտայքի մարզ,               ք. Բյուրեղավան,              Զ.Անդրանիկի փ.,շ.30, բն.5</t>
  </si>
  <si>
    <t>Շիրակի մարզ,          ք. Գյումրի, Ալ. Մանուկյան փ., շ. 2,     բն. 33</t>
  </si>
  <si>
    <t>Շիրակի մարզ.               ք. Գյումրի, Մ. Խորենացու փ., շ. 28, բն. 8</t>
  </si>
  <si>
    <t>ՀՀ ԱԺ պատգամավոր,            ՀՀԿ խորհրդի անդամ, տնտեսագիտության գիտությունների թեկնածու</t>
  </si>
  <si>
    <t>Շիրակի մարզ.               ք. Գյումրի, Լ.Մադոյան փ., 140/1</t>
  </si>
  <si>
    <t>Շիրակի մարզ,              ք. Գյումրի, Արևելյան շրջ. Ճան., տ. 38</t>
  </si>
  <si>
    <t>Շիրակի մարզ, գ.Ախուրիկ 1 փ., տ. 19</t>
  </si>
  <si>
    <t xml:space="preserve">Շիրակի մարզ,                գ. Ախուրյան, Ախուրյան խճ., 4-րդ փկղ., տ. 2 </t>
  </si>
  <si>
    <t>Շիրակի մարզ,               ք. Գյումրի, Անի թղմ.,   5-րդ փ., շ. 2, բն. 20</t>
  </si>
  <si>
    <t>ՀՀ ԱԺ պատգամավոր, ,,Սովրանո,, ՍՊԸ հիմնադիր նախագահ, ,, Շիրակ,, ֆուտբոլային ակումբի նախագահ</t>
  </si>
  <si>
    <t>Շիրակի մարզ,               գ. Ամասիա, փ. 24,         տ. 14</t>
  </si>
  <si>
    <t>ՀՀ ԱԺ պատգամավոր,         ՀՀԿ խորհրդի անդամ</t>
  </si>
  <si>
    <t>Սյունիքի մարզ,               ք. Կապան, Գարեգին Նժդեհի փ. տ.174 ա</t>
  </si>
  <si>
    <t>Քաջարանի հ.1 միջն. դպրոցի ուսուցչուհի</t>
  </si>
  <si>
    <t>ՀՀ Սյունիքի մարզ,Մեղրի համայնքի համայնքապետ</t>
  </si>
  <si>
    <t>ՀՀ Սյունիքի մարզպետ,            ՀՀԿ խորհրդի անդամ, ՀՀԿ Սյունիքի ՏԿ նախագահ</t>
  </si>
  <si>
    <t>Սյունիքի մարզ,               ք. Սիսիան, Իսրայել-Օրի փ.,շ.4,բն.4</t>
  </si>
  <si>
    <t>Սյունիքի մարզ,               ք. Ագարակ, Սայաթ-Նովա փ.,շ.3,բն.9</t>
  </si>
  <si>
    <t>Սյունիքի մարզ,                ք. Քաջարան, Լեռնագործների փ., շ.12,բն.8</t>
  </si>
  <si>
    <t>&lt;&lt;Գրանդ Տոբակո&gt;&gt; հայ- կանադական համատեղ ձեռնարկություն ՍՊԸ, ֆինանսական տնօրեն</t>
  </si>
  <si>
    <t>ՀՀ ԱԺ պատգամավոր,             ՀՀԿ խորհրդի անդամ</t>
  </si>
  <si>
    <t>Տավուշի մարզ,             ք. Նոյեմբերյան,Կամոյի փ., շ. 8, բն. 29</t>
  </si>
  <si>
    <t>Ա/Ձ &lt;&lt;Վարդան Պետրոսյան&gt;&gt;, տնօրեն</t>
  </si>
  <si>
    <t>Տեղեկատվական և հաղորդակցության տեխնոլոգիաների գործատուների միության գործադիր տնօրեն</t>
  </si>
  <si>
    <t xml:space="preserve">  Արարատի մարզ,  գ. Դարակերտ </t>
  </si>
  <si>
    <t>ք. Երևան, Սիմոն Վրացյան փ.,       շ. 71/1, բն. 19</t>
  </si>
  <si>
    <t>ք. Երևան, Այգեստան, 2-րդ փ., տ. 5</t>
  </si>
  <si>
    <t>ՀՀ ԱԺ նախագահի տեղակալ, ՀՀ ԱԺ պատգամավոր, ՀՀԿ կանանց խորհրդի նախագահ, ՀՀԿ ԳՄ անդամ,տնտեսագիտական գիտությունների թեկնածու</t>
  </si>
  <si>
    <t>ք. Երևան, Խորենացու փ.,   շ. 45,   բն. 48</t>
  </si>
  <si>
    <t>Արմավիրի մարզ,  ք. Էջմիածին, Ալավերդյան փ., տ. 46</t>
  </si>
  <si>
    <t>Մանուկյան</t>
  </si>
  <si>
    <t>23.03.1975</t>
  </si>
  <si>
    <t>AK0498246</t>
  </si>
  <si>
    <t>ք. Երևան, Գյուկիքեխկյան փ.,շ. 31/2</t>
  </si>
  <si>
    <t>&lt;&lt;Անահիտ-Ա&gt;&gt; ՍՊԸ տնօրեն</t>
  </si>
  <si>
    <t>Ուզունյան</t>
  </si>
  <si>
    <t>Թելմանի</t>
  </si>
  <si>
    <t>25.11.1964</t>
  </si>
  <si>
    <t>AM0249959</t>
  </si>
  <si>
    <t>ք. Երևան , Խուդյակով փ.,  տ. 66/5</t>
  </si>
  <si>
    <t>Երևանի Լև Տոլստոյի անվ. Հ. 128 հիմնական դպորցի տնօրեն</t>
  </si>
  <si>
    <t>ՀՀ ԱԺ պատգամավոր,ՀՀԿ խորհրդի անդամ</t>
  </si>
  <si>
    <t>&lt;&lt;Հայանտառ&gt;&gt; ՊՈԱԿ, &lt;&lt;Ճամբարակի անտառտնտեսության&gt;&gt; մ/ճ տնօրեն</t>
  </si>
  <si>
    <t>ք.Երևան,Բաշինջաղ-յան 2-րդ նրբ.,      շ. 2, բն. 8</t>
  </si>
  <si>
    <t>ք. Երևան, Խորենացու փ.,    տ. 34</t>
  </si>
  <si>
    <t>ք.Երևան,Դավիթաշեն   2-րդ թաղ. շ.44,բն.18</t>
  </si>
  <si>
    <t xml:space="preserve">ՀՀ տնտեսական զարգացման և ներդրումների նախարարության շուկայի վերահսկողության տեսչական մարմնի իրավական աջակցության և փաստաթղթաշրջանառութ-յան բաժնի գլխավոր մասնագետ  </t>
  </si>
  <si>
    <t>ք. Երևան, Չոլագյան փ., տ. 8/1</t>
  </si>
  <si>
    <t>&lt;&lt;Միկմետալ&gt;&gt; ՓԲԸ, տնօրեն, տեխն.գիտությունների թեկնածու</t>
  </si>
  <si>
    <t>Հայաստանի Հանրային ռադիո, գործադիր տնօրեն, քաղաքական գիտությունների թեկնածու</t>
  </si>
  <si>
    <t>ՀՀ ԱԺ, տնտեսական հարցերով մշտական հանձնաժողովի փորձագետ, տնտեսագիտական գիտությունների թեկնածու</t>
  </si>
  <si>
    <t>Երևանի քաղաքապետարանի աշխատակազմի արտաքին կապերի վարչության պետի տեղակալ, ՀՀԿ խորհրդի անդամ, անասնաբուժական, տնտեսագիտական գիտությունների թեկնածու</t>
  </si>
  <si>
    <t>ՀՀ Կենտրոնական բանկի նախագահի խորհրդական, տնտեսագիտական գիտությունների թեկնածու</t>
  </si>
  <si>
    <t>ՀՊՄՀ արհեստակցական կազմակերպության նախագահ,մանկավարժա-կան գիտությունների թեկնածու, ՀՀԿ խորհրդի անդամ</t>
  </si>
  <si>
    <t>Երևանի քաղաքապետարան,կազմա-կերպական վարչության պետ</t>
  </si>
  <si>
    <t>ՀՀ արդարադատության նախարար,ՀՀԿ ԳՄ անդամ, իրավաբանական գիտությունների թեկնածու</t>
  </si>
  <si>
    <t>ՀՀ ԱԺ ՀՀԿ խմբակցության ղեկավար, ՀՀԿ ԳՄ անդամ,տնտեսագիտության դոկտոր, պրոֆեսոր</t>
  </si>
  <si>
    <t>11.10.1986</t>
  </si>
  <si>
    <t>14.06.1974</t>
  </si>
  <si>
    <t>13.05.1961</t>
  </si>
  <si>
    <t>18.01.1981</t>
  </si>
  <si>
    <t>Շիրակի մարզ,                ք. Գյումրի,Լալայան փ., տ. 2/12</t>
  </si>
  <si>
    <t xml:space="preserve">  17.01.1945</t>
  </si>
  <si>
    <t xml:space="preserve">  Բենյամին</t>
  </si>
  <si>
    <t>Բենիամինյան</t>
  </si>
  <si>
    <t>0002662831</t>
  </si>
  <si>
    <t>AK0555558</t>
  </si>
  <si>
    <t>AM0676293</t>
  </si>
  <si>
    <t>AM0523066</t>
  </si>
  <si>
    <r>
      <t xml:space="preserve">Հայաստանի ազգային ագրարային համալսարան,ագրոէկոլոգիայի ամբիոնի վարիչ, </t>
    </r>
    <r>
      <rPr>
        <sz val="10"/>
        <rFont val="GHEA Grapalat"/>
      </rPr>
      <t>գյուղ. գիտ. դոկտոր-պրոֆեսոր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</si>
</sst>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14"/>
      <name val="Arial Armenian"/>
      <family val="2"/>
    </font>
    <font>
      <sz val="10"/>
      <name val="GHEA Grapalat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2" borderId="0" xfId="0" applyFont="1" applyFill="1" applyBorder="1"/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Normal="100" zoomScaleSheetLayoutView="70" workbookViewId="0">
      <selection activeCell="A4" sqref="A4:I4"/>
    </sheetView>
  </sheetViews>
  <sheetFormatPr defaultRowHeight="15" x14ac:dyDescent="0.2"/>
  <cols>
    <col min="1" max="1" width="10.7109375" style="18" customWidth="1"/>
    <col min="2" max="2" width="23.42578125" style="16" customWidth="1"/>
    <col min="3" max="3" width="19.7109375" style="16" customWidth="1"/>
    <col min="4" max="4" width="20.140625" style="16" customWidth="1"/>
    <col min="5" max="5" width="19.42578125" style="16" customWidth="1"/>
    <col min="6" max="6" width="13" style="16" customWidth="1"/>
    <col min="7" max="7" width="11.5703125" style="16" customWidth="1"/>
    <col min="8" max="8" width="17.28515625" style="16" customWidth="1"/>
    <col min="9" max="9" width="28" style="16" customWidth="1"/>
    <col min="10" max="10" width="30.42578125" style="16" customWidth="1"/>
    <col min="11" max="16384" width="9.140625" style="17"/>
  </cols>
  <sheetData>
    <row r="1" spans="1:10" ht="15.75" x14ac:dyDescent="0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19"/>
    </row>
    <row r="2" spans="1:10" s="21" customFormat="1" ht="18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20"/>
    </row>
    <row r="3" spans="1:10" s="21" customFormat="1" ht="18" x14ac:dyDescent="0.2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22"/>
    </row>
    <row r="4" spans="1:10" s="21" customFormat="1" ht="18.75" thickBot="1" x14ac:dyDescent="0.3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22"/>
    </row>
    <row r="5" spans="1:10" s="21" customFormat="1" ht="71.25" x14ac:dyDescent="0.25">
      <c r="A5" s="25" t="s">
        <v>0</v>
      </c>
      <c r="B5" s="26" t="s">
        <v>8</v>
      </c>
      <c r="C5" s="26" t="s">
        <v>9</v>
      </c>
      <c r="D5" s="26" t="s">
        <v>10</v>
      </c>
      <c r="E5" s="26" t="s">
        <v>7</v>
      </c>
      <c r="F5" s="26" t="s">
        <v>2</v>
      </c>
      <c r="G5" s="26" t="s">
        <v>4</v>
      </c>
      <c r="H5" s="26" t="s">
        <v>3</v>
      </c>
      <c r="I5" s="26" t="s">
        <v>5</v>
      </c>
      <c r="J5" s="27" t="s">
        <v>6</v>
      </c>
    </row>
    <row r="6" spans="1:10" s="23" customFormat="1" ht="27" x14ac:dyDescent="0.25">
      <c r="A6" s="28">
        <v>1</v>
      </c>
      <c r="B6" s="28" t="s">
        <v>153</v>
      </c>
      <c r="C6" s="29" t="s">
        <v>897</v>
      </c>
      <c r="D6" s="29" t="s">
        <v>361</v>
      </c>
      <c r="E6" s="30" t="s">
        <v>920</v>
      </c>
      <c r="F6" s="29" t="s">
        <v>147</v>
      </c>
      <c r="G6" s="28" t="s">
        <v>152</v>
      </c>
      <c r="H6" s="29" t="s">
        <v>921</v>
      </c>
      <c r="I6" s="28" t="s">
        <v>922</v>
      </c>
      <c r="J6" s="30" t="s">
        <v>1148</v>
      </c>
    </row>
    <row r="7" spans="1:10" s="23" customFormat="1" ht="27" x14ac:dyDescent="0.25">
      <c r="A7" s="28">
        <v>2</v>
      </c>
      <c r="B7" s="28" t="s">
        <v>210</v>
      </c>
      <c r="C7" s="29" t="s">
        <v>898</v>
      </c>
      <c r="D7" s="29" t="s">
        <v>490</v>
      </c>
      <c r="E7" s="30" t="s">
        <v>917</v>
      </c>
      <c r="F7" s="29" t="s">
        <v>147</v>
      </c>
      <c r="G7" s="28" t="s">
        <v>152</v>
      </c>
      <c r="H7" s="29" t="s">
        <v>918</v>
      </c>
      <c r="I7" s="28" t="s">
        <v>919</v>
      </c>
      <c r="J7" s="30" t="s">
        <v>1149</v>
      </c>
    </row>
    <row r="8" spans="1:10" s="23" customFormat="1" ht="54" x14ac:dyDescent="0.25">
      <c r="A8" s="28">
        <v>3</v>
      </c>
      <c r="B8" s="28" t="s">
        <v>172</v>
      </c>
      <c r="C8" s="29" t="s">
        <v>899</v>
      </c>
      <c r="D8" s="29" t="s">
        <v>547</v>
      </c>
      <c r="E8" s="30" t="s">
        <v>915</v>
      </c>
      <c r="F8" s="29" t="s">
        <v>151</v>
      </c>
      <c r="G8" s="28" t="s">
        <v>152</v>
      </c>
      <c r="H8" s="29" t="s">
        <v>916</v>
      </c>
      <c r="I8" s="28" t="s">
        <v>1257</v>
      </c>
      <c r="J8" s="30" t="s">
        <v>1287</v>
      </c>
    </row>
    <row r="9" spans="1:10" s="23" customFormat="1" ht="54" x14ac:dyDescent="0.25">
      <c r="A9" s="28">
        <v>4</v>
      </c>
      <c r="B9" s="28" t="s">
        <v>159</v>
      </c>
      <c r="C9" s="29" t="s">
        <v>900</v>
      </c>
      <c r="D9" s="29" t="s">
        <v>927</v>
      </c>
      <c r="E9" s="30" t="s">
        <v>929</v>
      </c>
      <c r="F9" s="29" t="s">
        <v>147</v>
      </c>
      <c r="G9" s="28" t="s">
        <v>152</v>
      </c>
      <c r="H9" s="28" t="s">
        <v>1106</v>
      </c>
      <c r="I9" s="28" t="s">
        <v>1107</v>
      </c>
      <c r="J9" s="30" t="s">
        <v>1153</v>
      </c>
    </row>
    <row r="10" spans="1:10" s="23" customFormat="1" ht="27" x14ac:dyDescent="0.25">
      <c r="A10" s="28">
        <v>5</v>
      </c>
      <c r="B10" s="28" t="s">
        <v>901</v>
      </c>
      <c r="C10" s="29" t="s">
        <v>902</v>
      </c>
      <c r="D10" s="29" t="s">
        <v>686</v>
      </c>
      <c r="E10" s="30" t="s">
        <v>930</v>
      </c>
      <c r="F10" s="29" t="s">
        <v>147</v>
      </c>
      <c r="G10" s="28" t="s">
        <v>152</v>
      </c>
      <c r="H10" s="28" t="s">
        <v>997</v>
      </c>
      <c r="I10" s="28" t="s">
        <v>1258</v>
      </c>
      <c r="J10" s="30" t="s">
        <v>1150</v>
      </c>
    </row>
    <row r="11" spans="1:10" s="23" customFormat="1" ht="40.5" x14ac:dyDescent="0.25">
      <c r="A11" s="28">
        <v>6</v>
      </c>
      <c r="B11" s="28" t="s">
        <v>903</v>
      </c>
      <c r="C11" s="29" t="s">
        <v>902</v>
      </c>
      <c r="D11" s="29" t="s">
        <v>295</v>
      </c>
      <c r="E11" s="30" t="s">
        <v>908</v>
      </c>
      <c r="F11" s="29" t="s">
        <v>147</v>
      </c>
      <c r="G11" s="28" t="s">
        <v>152</v>
      </c>
      <c r="H11" s="29" t="s">
        <v>909</v>
      </c>
      <c r="I11" s="28" t="s">
        <v>910</v>
      </c>
      <c r="J11" s="30" t="s">
        <v>1154</v>
      </c>
    </row>
    <row r="12" spans="1:10" s="23" customFormat="1" ht="54" x14ac:dyDescent="0.25">
      <c r="A12" s="28">
        <v>7</v>
      </c>
      <c r="B12" s="28" t="s">
        <v>790</v>
      </c>
      <c r="C12" s="29" t="s">
        <v>791</v>
      </c>
      <c r="D12" s="29" t="s">
        <v>419</v>
      </c>
      <c r="E12" s="30" t="s">
        <v>792</v>
      </c>
      <c r="F12" s="29" t="s">
        <v>147</v>
      </c>
      <c r="G12" s="28" t="s">
        <v>152</v>
      </c>
      <c r="H12" s="29" t="s">
        <v>793</v>
      </c>
      <c r="I12" s="28" t="s">
        <v>798</v>
      </c>
      <c r="J12" s="30" t="s">
        <v>1155</v>
      </c>
    </row>
    <row r="13" spans="1:10" s="23" customFormat="1" ht="27" x14ac:dyDescent="0.25">
      <c r="A13" s="28">
        <v>8</v>
      </c>
      <c r="B13" s="28" t="s">
        <v>904</v>
      </c>
      <c r="C13" s="29" t="s">
        <v>905</v>
      </c>
      <c r="D13" s="29" t="s">
        <v>906</v>
      </c>
      <c r="E13" s="30" t="s">
        <v>928</v>
      </c>
      <c r="F13" s="29" t="s">
        <v>151</v>
      </c>
      <c r="G13" s="28" t="s">
        <v>152</v>
      </c>
      <c r="H13" s="28" t="s">
        <v>1114</v>
      </c>
      <c r="I13" s="28" t="s">
        <v>1108</v>
      </c>
      <c r="J13" s="30" t="s">
        <v>1151</v>
      </c>
    </row>
    <row r="14" spans="1:10" s="23" customFormat="1" ht="40.5" x14ac:dyDescent="0.25">
      <c r="A14" s="28">
        <v>9</v>
      </c>
      <c r="B14" s="28" t="s">
        <v>907</v>
      </c>
      <c r="C14" s="29" t="s">
        <v>283</v>
      </c>
      <c r="D14" s="29" t="s">
        <v>924</v>
      </c>
      <c r="E14" s="30" t="s">
        <v>925</v>
      </c>
      <c r="F14" s="29" t="s">
        <v>147</v>
      </c>
      <c r="G14" s="28" t="s">
        <v>152</v>
      </c>
      <c r="H14" s="29" t="s">
        <v>923</v>
      </c>
      <c r="I14" s="28" t="s">
        <v>926</v>
      </c>
      <c r="J14" s="30" t="s">
        <v>1156</v>
      </c>
    </row>
    <row r="15" spans="1:10" s="23" customFormat="1" ht="40.5" x14ac:dyDescent="0.25">
      <c r="A15" s="28">
        <v>10</v>
      </c>
      <c r="B15" s="28" t="s">
        <v>288</v>
      </c>
      <c r="C15" s="29" t="s">
        <v>418</v>
      </c>
      <c r="D15" s="29" t="s">
        <v>911</v>
      </c>
      <c r="E15" s="30" t="s">
        <v>913</v>
      </c>
      <c r="F15" s="29" t="s">
        <v>147</v>
      </c>
      <c r="G15" s="28" t="s">
        <v>152</v>
      </c>
      <c r="H15" s="29" t="s">
        <v>912</v>
      </c>
      <c r="I15" s="28" t="s">
        <v>914</v>
      </c>
      <c r="J15" s="30" t="s">
        <v>1157</v>
      </c>
    </row>
    <row r="16" spans="1:10" s="23" customFormat="1" ht="27" x14ac:dyDescent="0.25">
      <c r="A16" s="28">
        <v>11</v>
      </c>
      <c r="B16" s="28" t="s">
        <v>230</v>
      </c>
      <c r="C16" s="29" t="s">
        <v>800</v>
      </c>
      <c r="D16" s="29" t="s">
        <v>189</v>
      </c>
      <c r="E16" s="30" t="s">
        <v>801</v>
      </c>
      <c r="F16" s="29" t="s">
        <v>147</v>
      </c>
      <c r="G16" s="28" t="s">
        <v>152</v>
      </c>
      <c r="H16" s="29" t="s">
        <v>802</v>
      </c>
      <c r="I16" s="28" t="s">
        <v>803</v>
      </c>
      <c r="J16" s="30" t="s">
        <v>1152</v>
      </c>
    </row>
    <row r="17" spans="1:10" s="23" customFormat="1" ht="81" x14ac:dyDescent="0.25">
      <c r="A17" s="28">
        <v>12</v>
      </c>
      <c r="B17" s="28" t="s">
        <v>931</v>
      </c>
      <c r="C17" s="29" t="s">
        <v>932</v>
      </c>
      <c r="D17" s="29" t="s">
        <v>934</v>
      </c>
      <c r="E17" s="30" t="s">
        <v>993</v>
      </c>
      <c r="F17" s="29" t="s">
        <v>151</v>
      </c>
      <c r="G17" s="28" t="s">
        <v>152</v>
      </c>
      <c r="H17" s="29" t="s">
        <v>994</v>
      </c>
      <c r="I17" s="28" t="s">
        <v>995</v>
      </c>
      <c r="J17" s="30" t="s">
        <v>1259</v>
      </c>
    </row>
    <row r="18" spans="1:10" s="23" customFormat="1" ht="27" x14ac:dyDescent="0.25">
      <c r="A18" s="28">
        <v>13</v>
      </c>
      <c r="B18" s="28" t="s">
        <v>933</v>
      </c>
      <c r="C18" s="29" t="s">
        <v>795</v>
      </c>
      <c r="D18" s="29" t="s">
        <v>990</v>
      </c>
      <c r="E18" s="30" t="s">
        <v>991</v>
      </c>
      <c r="F18" s="29" t="s">
        <v>147</v>
      </c>
      <c r="G18" s="28" t="s">
        <v>152</v>
      </c>
      <c r="H18" s="29" t="s">
        <v>992</v>
      </c>
      <c r="I18" s="28" t="s">
        <v>1260</v>
      </c>
      <c r="J18" s="30" t="s">
        <v>1159</v>
      </c>
    </row>
    <row r="19" spans="1:10" s="23" customFormat="1" ht="27" x14ac:dyDescent="0.25">
      <c r="A19" s="28">
        <v>14</v>
      </c>
      <c r="B19" s="28" t="s">
        <v>935</v>
      </c>
      <c r="C19" s="28" t="s">
        <v>283</v>
      </c>
      <c r="D19" s="28" t="s">
        <v>996</v>
      </c>
      <c r="E19" s="28" t="s">
        <v>1095</v>
      </c>
      <c r="F19" s="29" t="s">
        <v>147</v>
      </c>
      <c r="G19" s="28" t="s">
        <v>152</v>
      </c>
      <c r="H19" s="28" t="s">
        <v>1096</v>
      </c>
      <c r="I19" s="28" t="s">
        <v>1097</v>
      </c>
      <c r="J19" s="30" t="s">
        <v>1159</v>
      </c>
    </row>
    <row r="20" spans="1:10" s="23" customFormat="1" ht="67.5" x14ac:dyDescent="0.25">
      <c r="A20" s="28">
        <v>15</v>
      </c>
      <c r="B20" s="28" t="s">
        <v>936</v>
      </c>
      <c r="C20" s="28" t="s">
        <v>374</v>
      </c>
      <c r="D20" s="28" t="s">
        <v>393</v>
      </c>
      <c r="E20" s="28" t="s">
        <v>1088</v>
      </c>
      <c r="F20" s="29" t="s">
        <v>147</v>
      </c>
      <c r="G20" s="28" t="s">
        <v>152</v>
      </c>
      <c r="H20" s="28" t="s">
        <v>1089</v>
      </c>
      <c r="I20" s="28" t="s">
        <v>1256</v>
      </c>
      <c r="J20" s="28" t="s">
        <v>1160</v>
      </c>
    </row>
    <row r="21" spans="1:10" s="23" customFormat="1" ht="27" x14ac:dyDescent="0.25">
      <c r="A21" s="28">
        <v>16</v>
      </c>
      <c r="B21" s="28" t="s">
        <v>584</v>
      </c>
      <c r="C21" s="28" t="s">
        <v>937</v>
      </c>
      <c r="D21" s="28" t="s">
        <v>145</v>
      </c>
      <c r="E21" s="28" t="s">
        <v>1133</v>
      </c>
      <c r="F21" s="28" t="s">
        <v>151</v>
      </c>
      <c r="G21" s="28" t="s">
        <v>152</v>
      </c>
      <c r="H21" s="28" t="s">
        <v>1134</v>
      </c>
      <c r="I21" s="28" t="s">
        <v>1135</v>
      </c>
      <c r="J21" s="28" t="s">
        <v>1161</v>
      </c>
    </row>
    <row r="22" spans="1:10" s="23" customFormat="1" ht="40.5" x14ac:dyDescent="0.25">
      <c r="A22" s="28">
        <v>17</v>
      </c>
      <c r="B22" s="28" t="s">
        <v>354</v>
      </c>
      <c r="C22" s="28" t="s">
        <v>938</v>
      </c>
      <c r="D22" s="28" t="s">
        <v>978</v>
      </c>
      <c r="E22" s="28" t="s">
        <v>1031</v>
      </c>
      <c r="F22" s="29" t="s">
        <v>147</v>
      </c>
      <c r="G22" s="29" t="s">
        <v>879</v>
      </c>
      <c r="H22" s="28" t="s">
        <v>1030</v>
      </c>
      <c r="I22" s="28" t="s">
        <v>1261</v>
      </c>
      <c r="J22" s="30" t="s">
        <v>1162</v>
      </c>
    </row>
    <row r="23" spans="1:10" s="23" customFormat="1" ht="40.5" x14ac:dyDescent="0.25">
      <c r="A23" s="28">
        <v>18</v>
      </c>
      <c r="B23" s="28" t="s">
        <v>939</v>
      </c>
      <c r="C23" s="28" t="s">
        <v>249</v>
      </c>
      <c r="D23" s="28" t="s">
        <v>678</v>
      </c>
      <c r="E23" s="28" t="s">
        <v>987</v>
      </c>
      <c r="F23" s="29" t="s">
        <v>147</v>
      </c>
      <c r="G23" s="29" t="s">
        <v>974</v>
      </c>
      <c r="H23" s="28" t="s">
        <v>988</v>
      </c>
      <c r="I23" s="28" t="s">
        <v>989</v>
      </c>
      <c r="J23" s="30" t="s">
        <v>1163</v>
      </c>
    </row>
    <row r="24" spans="1:10" s="23" customFormat="1" ht="54" x14ac:dyDescent="0.25">
      <c r="A24" s="28">
        <v>19</v>
      </c>
      <c r="B24" s="28" t="s">
        <v>254</v>
      </c>
      <c r="C24" s="28" t="s">
        <v>940</v>
      </c>
      <c r="D24" s="28" t="s">
        <v>979</v>
      </c>
      <c r="E24" s="28" t="s">
        <v>1023</v>
      </c>
      <c r="F24" s="29" t="s">
        <v>147</v>
      </c>
      <c r="G24" s="28" t="s">
        <v>975</v>
      </c>
      <c r="H24" s="28" t="s">
        <v>1024</v>
      </c>
      <c r="I24" s="28" t="s">
        <v>1025</v>
      </c>
      <c r="J24" s="30" t="s">
        <v>1164</v>
      </c>
    </row>
    <row r="25" spans="1:10" s="23" customFormat="1" ht="40.5" x14ac:dyDescent="0.25">
      <c r="A25" s="28">
        <v>20</v>
      </c>
      <c r="B25" s="28" t="s">
        <v>941</v>
      </c>
      <c r="C25" s="28" t="s">
        <v>937</v>
      </c>
      <c r="D25" s="28" t="s">
        <v>174</v>
      </c>
      <c r="E25" s="28" t="s">
        <v>1085</v>
      </c>
      <c r="F25" s="29" t="s">
        <v>151</v>
      </c>
      <c r="G25" s="28" t="s">
        <v>152</v>
      </c>
      <c r="H25" s="28" t="s">
        <v>1086</v>
      </c>
      <c r="I25" s="28" t="s">
        <v>1087</v>
      </c>
      <c r="J25" s="28" t="s">
        <v>1165</v>
      </c>
    </row>
    <row r="26" spans="1:10" s="23" customFormat="1" ht="54" x14ac:dyDescent="0.25">
      <c r="A26" s="28">
        <v>21</v>
      </c>
      <c r="B26" s="28" t="s">
        <v>880</v>
      </c>
      <c r="C26" s="29" t="s">
        <v>224</v>
      </c>
      <c r="D26" s="29" t="s">
        <v>881</v>
      </c>
      <c r="E26" s="30" t="s">
        <v>882</v>
      </c>
      <c r="F26" s="29" t="s">
        <v>147</v>
      </c>
      <c r="G26" s="29" t="s">
        <v>976</v>
      </c>
      <c r="H26" s="29" t="s">
        <v>883</v>
      </c>
      <c r="I26" s="28" t="s">
        <v>1209</v>
      </c>
      <c r="J26" s="30" t="s">
        <v>1166</v>
      </c>
    </row>
    <row r="27" spans="1:10" s="23" customFormat="1" ht="40.5" x14ac:dyDescent="0.25">
      <c r="A27" s="28">
        <v>22</v>
      </c>
      <c r="B27" s="28" t="s">
        <v>498</v>
      </c>
      <c r="C27" s="29" t="s">
        <v>185</v>
      </c>
      <c r="D27" s="29" t="s">
        <v>881</v>
      </c>
      <c r="E27" s="30" t="s">
        <v>1104</v>
      </c>
      <c r="F27" s="29" t="s">
        <v>147</v>
      </c>
      <c r="G27" s="28" t="s">
        <v>152</v>
      </c>
      <c r="H27" s="29" t="s">
        <v>1105</v>
      </c>
      <c r="I27" s="28" t="s">
        <v>1275</v>
      </c>
      <c r="J27" s="30" t="s">
        <v>1167</v>
      </c>
    </row>
    <row r="28" spans="1:10" s="23" customFormat="1" ht="27" x14ac:dyDescent="0.25">
      <c r="A28" s="28">
        <v>23</v>
      </c>
      <c r="B28" s="28" t="s">
        <v>254</v>
      </c>
      <c r="C28" s="29" t="s">
        <v>597</v>
      </c>
      <c r="D28" s="29" t="s">
        <v>1100</v>
      </c>
      <c r="E28" s="30" t="s">
        <v>1101</v>
      </c>
      <c r="F28" s="29" t="s">
        <v>147</v>
      </c>
      <c r="G28" s="28" t="s">
        <v>152</v>
      </c>
      <c r="H28" s="29" t="s">
        <v>1102</v>
      </c>
      <c r="I28" s="28" t="s">
        <v>1103</v>
      </c>
      <c r="J28" s="30" t="s">
        <v>1280</v>
      </c>
    </row>
    <row r="29" spans="1:10" s="23" customFormat="1" ht="40.5" x14ac:dyDescent="0.25">
      <c r="A29" s="28">
        <v>24</v>
      </c>
      <c r="B29" s="28" t="s">
        <v>596</v>
      </c>
      <c r="C29" s="29" t="s">
        <v>849</v>
      </c>
      <c r="D29" s="29" t="s">
        <v>145</v>
      </c>
      <c r="E29" s="30" t="s">
        <v>1054</v>
      </c>
      <c r="F29" s="29" t="s">
        <v>151</v>
      </c>
      <c r="G29" s="28" t="s">
        <v>152</v>
      </c>
      <c r="H29" s="28" t="s">
        <v>1052</v>
      </c>
      <c r="I29" s="28" t="s">
        <v>1053</v>
      </c>
      <c r="J29" s="30" t="s">
        <v>1168</v>
      </c>
    </row>
    <row r="30" spans="1:10" s="23" customFormat="1" ht="40.5" x14ac:dyDescent="0.25">
      <c r="A30" s="28">
        <v>25</v>
      </c>
      <c r="B30" s="28" t="s">
        <v>942</v>
      </c>
      <c r="C30" s="29" t="s">
        <v>943</v>
      </c>
      <c r="D30" s="29" t="s">
        <v>1115</v>
      </c>
      <c r="E30" s="30" t="s">
        <v>1116</v>
      </c>
      <c r="F30" s="29" t="s">
        <v>147</v>
      </c>
      <c r="G30" s="28" t="s">
        <v>879</v>
      </c>
      <c r="H30" s="29" t="s">
        <v>1117</v>
      </c>
      <c r="I30" s="28" t="s">
        <v>1118</v>
      </c>
      <c r="J30" s="30" t="s">
        <v>1170</v>
      </c>
    </row>
    <row r="31" spans="1:10" s="23" customFormat="1" ht="27" x14ac:dyDescent="0.25">
      <c r="A31" s="28">
        <v>26</v>
      </c>
      <c r="B31" s="28" t="s">
        <v>300</v>
      </c>
      <c r="C31" s="29" t="s">
        <v>472</v>
      </c>
      <c r="D31" s="29" t="s">
        <v>998</v>
      </c>
      <c r="E31" s="30" t="s">
        <v>999</v>
      </c>
      <c r="F31" s="29" t="s">
        <v>147</v>
      </c>
      <c r="G31" s="28" t="s">
        <v>152</v>
      </c>
      <c r="H31" s="29" t="s">
        <v>1000</v>
      </c>
      <c r="I31" s="28" t="s">
        <v>1001</v>
      </c>
      <c r="J31" s="30" t="s">
        <v>1169</v>
      </c>
    </row>
    <row r="32" spans="1:10" s="23" customFormat="1" ht="40.5" x14ac:dyDescent="0.25">
      <c r="A32" s="28">
        <v>27</v>
      </c>
      <c r="B32" s="28" t="s">
        <v>944</v>
      </c>
      <c r="C32" s="29" t="s">
        <v>160</v>
      </c>
      <c r="D32" s="29" t="s">
        <v>1018</v>
      </c>
      <c r="E32" s="30" t="s">
        <v>1098</v>
      </c>
      <c r="F32" s="29" t="s">
        <v>147</v>
      </c>
      <c r="G32" s="28" t="s">
        <v>879</v>
      </c>
      <c r="H32" s="29" t="s">
        <v>1099</v>
      </c>
      <c r="I32" s="28" t="s">
        <v>1276</v>
      </c>
      <c r="J32" s="30" t="s">
        <v>1281</v>
      </c>
    </row>
    <row r="33" spans="1:10" s="23" customFormat="1" ht="27" x14ac:dyDescent="0.25">
      <c r="A33" s="28">
        <v>28</v>
      </c>
      <c r="B33" s="28" t="s">
        <v>386</v>
      </c>
      <c r="C33" s="29" t="s">
        <v>522</v>
      </c>
      <c r="D33" s="29" t="s">
        <v>207</v>
      </c>
      <c r="E33" s="30" t="s">
        <v>1126</v>
      </c>
      <c r="F33" s="29" t="s">
        <v>151</v>
      </c>
      <c r="G33" s="28" t="s">
        <v>152</v>
      </c>
      <c r="H33" s="29" t="s">
        <v>1127</v>
      </c>
      <c r="I33" s="28" t="s">
        <v>1128</v>
      </c>
      <c r="J33" s="30" t="s">
        <v>1171</v>
      </c>
    </row>
    <row r="34" spans="1:10" s="23" customFormat="1" ht="27" x14ac:dyDescent="0.25">
      <c r="A34" s="28">
        <v>29</v>
      </c>
      <c r="B34" s="28" t="s">
        <v>794</v>
      </c>
      <c r="C34" s="29" t="s">
        <v>795</v>
      </c>
      <c r="D34" s="29" t="s">
        <v>598</v>
      </c>
      <c r="E34" s="30" t="s">
        <v>796</v>
      </c>
      <c r="F34" s="29" t="s">
        <v>147</v>
      </c>
      <c r="G34" s="28" t="s">
        <v>152</v>
      </c>
      <c r="H34" s="29" t="s">
        <v>797</v>
      </c>
      <c r="I34" s="28" t="s">
        <v>799</v>
      </c>
      <c r="J34" s="30" t="s">
        <v>1171</v>
      </c>
    </row>
    <row r="35" spans="1:10" s="23" customFormat="1" ht="27" x14ac:dyDescent="0.25">
      <c r="A35" s="28">
        <v>30</v>
      </c>
      <c r="B35" s="28" t="s">
        <v>945</v>
      </c>
      <c r="C35" s="29" t="s">
        <v>418</v>
      </c>
      <c r="D35" s="29" t="s">
        <v>646</v>
      </c>
      <c r="E35" s="30" t="s">
        <v>1055</v>
      </c>
      <c r="F35" s="29" t="s">
        <v>147</v>
      </c>
      <c r="G35" s="28" t="s">
        <v>879</v>
      </c>
      <c r="H35" s="29" t="s">
        <v>1057</v>
      </c>
      <c r="I35" s="28" t="s">
        <v>1056</v>
      </c>
      <c r="J35" s="30" t="s">
        <v>1172</v>
      </c>
    </row>
    <row r="36" spans="1:10" s="23" customFormat="1" ht="54" x14ac:dyDescent="0.25">
      <c r="A36" s="28">
        <v>31</v>
      </c>
      <c r="B36" s="28" t="s">
        <v>248</v>
      </c>
      <c r="C36" s="29" t="s">
        <v>946</v>
      </c>
      <c r="D36" s="29" t="s">
        <v>980</v>
      </c>
      <c r="E36" s="30" t="s">
        <v>1028</v>
      </c>
      <c r="F36" s="29" t="s">
        <v>147</v>
      </c>
      <c r="G36" s="28" t="s">
        <v>981</v>
      </c>
      <c r="H36" s="29" t="s">
        <v>1029</v>
      </c>
      <c r="I36" s="28" t="s">
        <v>1210</v>
      </c>
      <c r="J36" s="30" t="s">
        <v>1175</v>
      </c>
    </row>
    <row r="37" spans="1:10" s="23" customFormat="1" ht="39" customHeight="1" x14ac:dyDescent="0.25">
      <c r="A37" s="28">
        <v>32</v>
      </c>
      <c r="B37" s="28" t="s">
        <v>947</v>
      </c>
      <c r="C37" s="29" t="s">
        <v>619</v>
      </c>
      <c r="D37" s="29" t="s">
        <v>250</v>
      </c>
      <c r="E37" s="30" t="s">
        <v>1004</v>
      </c>
      <c r="F37" s="29" t="s">
        <v>151</v>
      </c>
      <c r="G37" s="28" t="s">
        <v>152</v>
      </c>
      <c r="H37" s="29" t="s">
        <v>1005</v>
      </c>
      <c r="I37" s="28" t="s">
        <v>1006</v>
      </c>
      <c r="J37" s="30" t="s">
        <v>1171</v>
      </c>
    </row>
    <row r="38" spans="1:10" s="23" customFormat="1" ht="40.5" x14ac:dyDescent="0.25">
      <c r="A38" s="28">
        <v>33</v>
      </c>
      <c r="B38" s="28" t="s">
        <v>948</v>
      </c>
      <c r="C38" s="29" t="s">
        <v>949</v>
      </c>
      <c r="D38" s="29" t="s">
        <v>1015</v>
      </c>
      <c r="E38" s="30" t="s">
        <v>1027</v>
      </c>
      <c r="F38" s="29" t="s">
        <v>147</v>
      </c>
      <c r="G38" s="28" t="s">
        <v>879</v>
      </c>
      <c r="H38" s="29" t="s">
        <v>1026</v>
      </c>
      <c r="I38" s="28" t="s">
        <v>1174</v>
      </c>
      <c r="J38" s="30" t="s">
        <v>1173</v>
      </c>
    </row>
    <row r="39" spans="1:10" s="23" customFormat="1" ht="40.5" x14ac:dyDescent="0.25">
      <c r="A39" s="28">
        <v>34</v>
      </c>
      <c r="B39" s="28" t="s">
        <v>563</v>
      </c>
      <c r="C39" s="29" t="s">
        <v>950</v>
      </c>
      <c r="D39" s="29" t="s">
        <v>260</v>
      </c>
      <c r="E39" s="30" t="s">
        <v>1002</v>
      </c>
      <c r="F39" s="29" t="s">
        <v>147</v>
      </c>
      <c r="G39" s="28" t="s">
        <v>152</v>
      </c>
      <c r="H39" s="29" t="s">
        <v>1003</v>
      </c>
      <c r="I39" s="28" t="s">
        <v>1014</v>
      </c>
      <c r="J39" s="30" t="s">
        <v>1176</v>
      </c>
    </row>
    <row r="40" spans="1:10" s="23" customFormat="1" ht="67.5" x14ac:dyDescent="0.25">
      <c r="A40" s="28">
        <v>35</v>
      </c>
      <c r="B40" s="28" t="s">
        <v>951</v>
      </c>
      <c r="C40" s="28" t="s">
        <v>294</v>
      </c>
      <c r="D40" s="28" t="s">
        <v>1016</v>
      </c>
      <c r="E40" s="28" t="s">
        <v>1070</v>
      </c>
      <c r="F40" s="29" t="s">
        <v>147</v>
      </c>
      <c r="G40" s="28" t="s">
        <v>879</v>
      </c>
      <c r="H40" s="30" t="s">
        <v>1071</v>
      </c>
      <c r="I40" s="28" t="s">
        <v>1072</v>
      </c>
      <c r="J40" s="30" t="s">
        <v>1193</v>
      </c>
    </row>
    <row r="41" spans="1:10" s="24" customFormat="1" ht="27" x14ac:dyDescent="0.25">
      <c r="A41" s="28">
        <v>36</v>
      </c>
      <c r="B41" s="28" t="s">
        <v>781</v>
      </c>
      <c r="C41" s="28" t="s">
        <v>1214</v>
      </c>
      <c r="D41" s="28" t="s">
        <v>575</v>
      </c>
      <c r="E41" s="28" t="s">
        <v>1223</v>
      </c>
      <c r="F41" s="28" t="s">
        <v>151</v>
      </c>
      <c r="G41" s="28" t="s">
        <v>982</v>
      </c>
      <c r="H41" s="30" t="s">
        <v>1222</v>
      </c>
      <c r="I41" s="28" t="s">
        <v>1224</v>
      </c>
      <c r="J41" s="28" t="s">
        <v>158</v>
      </c>
    </row>
    <row r="42" spans="1:10" s="23" customFormat="1" ht="39.75" customHeight="1" x14ac:dyDescent="0.25">
      <c r="A42" s="28">
        <v>37</v>
      </c>
      <c r="B42" s="28" t="s">
        <v>700</v>
      </c>
      <c r="C42" s="28" t="s">
        <v>185</v>
      </c>
      <c r="D42" s="28" t="s">
        <v>1048</v>
      </c>
      <c r="E42" s="28" t="s">
        <v>1049</v>
      </c>
      <c r="F42" s="29" t="s">
        <v>147</v>
      </c>
      <c r="G42" s="28" t="s">
        <v>152</v>
      </c>
      <c r="H42" s="28" t="s">
        <v>1050</v>
      </c>
      <c r="I42" s="28" t="s">
        <v>1051</v>
      </c>
      <c r="J42" s="30" t="s">
        <v>1171</v>
      </c>
    </row>
    <row r="43" spans="1:10" s="23" customFormat="1" ht="54" x14ac:dyDescent="0.25">
      <c r="A43" s="28">
        <v>38</v>
      </c>
      <c r="B43" s="28" t="s">
        <v>471</v>
      </c>
      <c r="C43" s="28" t="s">
        <v>952</v>
      </c>
      <c r="D43" s="28" t="s">
        <v>1018</v>
      </c>
      <c r="E43" s="28" t="s">
        <v>1289</v>
      </c>
      <c r="F43" s="28" t="s">
        <v>151</v>
      </c>
      <c r="G43" s="28" t="s">
        <v>152</v>
      </c>
      <c r="H43" s="28" t="s">
        <v>1124</v>
      </c>
      <c r="I43" s="28" t="s">
        <v>1125</v>
      </c>
      <c r="J43" s="28" t="s">
        <v>1177</v>
      </c>
    </row>
    <row r="44" spans="1:10" s="23" customFormat="1" ht="60" customHeight="1" x14ac:dyDescent="0.25">
      <c r="A44" s="28">
        <v>39</v>
      </c>
      <c r="B44" s="28" t="s">
        <v>971</v>
      </c>
      <c r="C44" s="28" t="s">
        <v>972</v>
      </c>
      <c r="D44" s="30" t="s">
        <v>686</v>
      </c>
      <c r="E44" s="30" t="s">
        <v>1007</v>
      </c>
      <c r="F44" s="30" t="s">
        <v>147</v>
      </c>
      <c r="G44" s="30" t="s">
        <v>152</v>
      </c>
      <c r="H44" s="30" t="s">
        <v>1008</v>
      </c>
      <c r="I44" s="30" t="s">
        <v>1009</v>
      </c>
      <c r="J44" s="30" t="s">
        <v>1171</v>
      </c>
    </row>
    <row r="45" spans="1:10" s="23" customFormat="1" ht="54" x14ac:dyDescent="0.25">
      <c r="A45" s="28">
        <v>40</v>
      </c>
      <c r="B45" s="28" t="s">
        <v>736</v>
      </c>
      <c r="C45" s="28" t="s">
        <v>973</v>
      </c>
      <c r="D45" s="30" t="s">
        <v>232</v>
      </c>
      <c r="E45" s="30" t="s">
        <v>1045</v>
      </c>
      <c r="F45" s="30" t="s">
        <v>151</v>
      </c>
      <c r="G45" s="30" t="s">
        <v>152</v>
      </c>
      <c r="H45" s="30" t="s">
        <v>1046</v>
      </c>
      <c r="I45" s="30" t="s">
        <v>1047</v>
      </c>
      <c r="J45" s="30" t="s">
        <v>1282</v>
      </c>
    </row>
    <row r="46" spans="1:10" s="23" customFormat="1" ht="27" x14ac:dyDescent="0.25">
      <c r="A46" s="28">
        <v>41</v>
      </c>
      <c r="B46" s="28" t="s">
        <v>953</v>
      </c>
      <c r="C46" s="28" t="s">
        <v>954</v>
      </c>
      <c r="D46" s="28" t="s">
        <v>977</v>
      </c>
      <c r="E46" s="28" t="s">
        <v>1079</v>
      </c>
      <c r="F46" s="30" t="s">
        <v>147</v>
      </c>
      <c r="G46" s="28" t="s">
        <v>879</v>
      </c>
      <c r="H46" s="28" t="s">
        <v>1080</v>
      </c>
      <c r="I46" s="28" t="s">
        <v>1081</v>
      </c>
      <c r="J46" s="30" t="s">
        <v>158</v>
      </c>
    </row>
    <row r="47" spans="1:10" s="23" customFormat="1" ht="54" x14ac:dyDescent="0.25">
      <c r="A47" s="28">
        <v>42</v>
      </c>
      <c r="B47" s="28" t="s">
        <v>933</v>
      </c>
      <c r="C47" s="28" t="s">
        <v>955</v>
      </c>
      <c r="D47" s="29" t="s">
        <v>1076</v>
      </c>
      <c r="E47" s="30" t="s">
        <v>1077</v>
      </c>
      <c r="F47" s="30" t="s">
        <v>147</v>
      </c>
      <c r="G47" s="30" t="s">
        <v>152</v>
      </c>
      <c r="H47" s="29" t="s">
        <v>1078</v>
      </c>
      <c r="I47" s="28" t="s">
        <v>1109</v>
      </c>
      <c r="J47" s="30" t="s">
        <v>1178</v>
      </c>
    </row>
    <row r="48" spans="1:10" s="23" customFormat="1" ht="27" x14ac:dyDescent="0.25">
      <c r="A48" s="28">
        <v>43</v>
      </c>
      <c r="B48" s="28" t="s">
        <v>956</v>
      </c>
      <c r="C48" s="28" t="s">
        <v>631</v>
      </c>
      <c r="D48" s="29" t="s">
        <v>225</v>
      </c>
      <c r="E48" s="30" t="s">
        <v>1039</v>
      </c>
      <c r="F48" s="30" t="s">
        <v>147</v>
      </c>
      <c r="G48" s="28" t="s">
        <v>982</v>
      </c>
      <c r="H48" s="29" t="s">
        <v>1040</v>
      </c>
      <c r="I48" s="28" t="s">
        <v>1041</v>
      </c>
      <c r="J48" s="30" t="s">
        <v>158</v>
      </c>
    </row>
    <row r="49" spans="1:10" s="23" customFormat="1" ht="40.5" x14ac:dyDescent="0.25">
      <c r="A49" s="28">
        <v>44</v>
      </c>
      <c r="B49" s="28" t="s">
        <v>957</v>
      </c>
      <c r="C49" s="28" t="s">
        <v>192</v>
      </c>
      <c r="D49" s="29" t="s">
        <v>1010</v>
      </c>
      <c r="E49" s="30" t="s">
        <v>1011</v>
      </c>
      <c r="F49" s="29" t="s">
        <v>151</v>
      </c>
      <c r="G49" s="28" t="s">
        <v>152</v>
      </c>
      <c r="H49" s="29" t="s">
        <v>1012</v>
      </c>
      <c r="I49" s="28" t="s">
        <v>1013</v>
      </c>
      <c r="J49" s="30" t="s">
        <v>1179</v>
      </c>
    </row>
    <row r="50" spans="1:10" s="23" customFormat="1" ht="27" x14ac:dyDescent="0.25">
      <c r="A50" s="28">
        <v>45</v>
      </c>
      <c r="B50" s="28" t="s">
        <v>230</v>
      </c>
      <c r="C50" s="28" t="s">
        <v>294</v>
      </c>
      <c r="D50" s="29" t="s">
        <v>983</v>
      </c>
      <c r="E50" s="30" t="s">
        <v>1082</v>
      </c>
      <c r="F50" s="30" t="s">
        <v>147</v>
      </c>
      <c r="G50" s="30" t="s">
        <v>152</v>
      </c>
      <c r="H50" s="29" t="s">
        <v>1083</v>
      </c>
      <c r="I50" s="28" t="s">
        <v>1084</v>
      </c>
      <c r="J50" s="30" t="s">
        <v>1171</v>
      </c>
    </row>
    <row r="51" spans="1:10" s="23" customFormat="1" ht="40.5" x14ac:dyDescent="0.25">
      <c r="A51" s="28">
        <v>46</v>
      </c>
      <c r="B51" s="28" t="s">
        <v>958</v>
      </c>
      <c r="C51" s="29" t="s">
        <v>224</v>
      </c>
      <c r="D51" s="29" t="s">
        <v>1019</v>
      </c>
      <c r="E51" s="30" t="s">
        <v>1113</v>
      </c>
      <c r="F51" s="29" t="s">
        <v>147</v>
      </c>
      <c r="G51" s="28" t="s">
        <v>152</v>
      </c>
      <c r="H51" s="29" t="s">
        <v>1120</v>
      </c>
      <c r="I51" s="28" t="s">
        <v>1112</v>
      </c>
      <c r="J51" s="30" t="s">
        <v>1180</v>
      </c>
    </row>
    <row r="52" spans="1:10" s="23" customFormat="1" ht="117.75" customHeight="1" x14ac:dyDescent="0.25">
      <c r="A52" s="28">
        <v>47</v>
      </c>
      <c r="B52" s="28" t="s">
        <v>959</v>
      </c>
      <c r="C52" s="28" t="s">
        <v>905</v>
      </c>
      <c r="D52" s="28" t="s">
        <v>1129</v>
      </c>
      <c r="E52" s="28" t="s">
        <v>1130</v>
      </c>
      <c r="F52" s="29" t="s">
        <v>151</v>
      </c>
      <c r="G52" s="28" t="s">
        <v>152</v>
      </c>
      <c r="H52" s="29" t="s">
        <v>1131</v>
      </c>
      <c r="I52" s="28" t="s">
        <v>1132</v>
      </c>
      <c r="J52" s="28" t="s">
        <v>1181</v>
      </c>
    </row>
    <row r="53" spans="1:10" s="23" customFormat="1" ht="27" x14ac:dyDescent="0.25">
      <c r="A53" s="28">
        <v>48</v>
      </c>
      <c r="B53" s="28" t="s">
        <v>386</v>
      </c>
      <c r="C53" s="28" t="s">
        <v>943</v>
      </c>
      <c r="D53" s="28" t="s">
        <v>1182</v>
      </c>
      <c r="E53" s="28" t="s">
        <v>1147</v>
      </c>
      <c r="F53" s="28" t="s">
        <v>147</v>
      </c>
      <c r="G53" s="28" t="s">
        <v>879</v>
      </c>
      <c r="H53" s="28" t="s">
        <v>1183</v>
      </c>
      <c r="I53" s="28" t="s">
        <v>1191</v>
      </c>
      <c r="J53" s="28" t="s">
        <v>530</v>
      </c>
    </row>
    <row r="54" spans="1:10" s="23" customFormat="1" ht="27" x14ac:dyDescent="0.25">
      <c r="A54" s="28">
        <v>49</v>
      </c>
      <c r="B54" s="28" t="s">
        <v>960</v>
      </c>
      <c r="C54" s="28" t="s">
        <v>654</v>
      </c>
      <c r="D54" s="28" t="s">
        <v>367</v>
      </c>
      <c r="E54" s="28" t="s">
        <v>1121</v>
      </c>
      <c r="F54" s="29" t="s">
        <v>147</v>
      </c>
      <c r="G54" s="28" t="s">
        <v>152</v>
      </c>
      <c r="H54" s="28" t="s">
        <v>1122</v>
      </c>
      <c r="I54" s="28" t="s">
        <v>1123</v>
      </c>
      <c r="J54" s="28" t="s">
        <v>1185</v>
      </c>
    </row>
    <row r="55" spans="1:10" s="23" customFormat="1" ht="27" x14ac:dyDescent="0.25">
      <c r="A55" s="28">
        <v>50</v>
      </c>
      <c r="B55" s="28" t="s">
        <v>961</v>
      </c>
      <c r="C55" s="28" t="s">
        <v>791</v>
      </c>
      <c r="D55" s="28" t="s">
        <v>1017</v>
      </c>
      <c r="E55" s="28" t="s">
        <v>1110</v>
      </c>
      <c r="F55" s="29" t="s">
        <v>147</v>
      </c>
      <c r="G55" s="28" t="s">
        <v>152</v>
      </c>
      <c r="H55" s="30" t="s">
        <v>1184</v>
      </c>
      <c r="I55" s="28" t="s">
        <v>1111</v>
      </c>
      <c r="J55" s="28" t="s">
        <v>1186</v>
      </c>
    </row>
    <row r="56" spans="1:10" s="23" customFormat="1" ht="134.25" customHeight="1" x14ac:dyDescent="0.25">
      <c r="A56" s="28">
        <v>51</v>
      </c>
      <c r="B56" s="28" t="s">
        <v>962</v>
      </c>
      <c r="C56" s="28" t="s">
        <v>963</v>
      </c>
      <c r="D56" s="28" t="s">
        <v>1062</v>
      </c>
      <c r="E56" s="28" t="s">
        <v>1063</v>
      </c>
      <c r="F56" s="28" t="s">
        <v>151</v>
      </c>
      <c r="G56" s="28" t="s">
        <v>879</v>
      </c>
      <c r="H56" s="28" t="s">
        <v>1064</v>
      </c>
      <c r="I56" s="28" t="s">
        <v>1065</v>
      </c>
      <c r="J56" s="28" t="s">
        <v>1066</v>
      </c>
    </row>
    <row r="57" spans="1:10" s="23" customFormat="1" ht="38.25" customHeight="1" x14ac:dyDescent="0.25">
      <c r="A57" s="28">
        <v>52</v>
      </c>
      <c r="B57" s="28" t="s">
        <v>964</v>
      </c>
      <c r="C57" s="28" t="s">
        <v>900</v>
      </c>
      <c r="D57" s="28" t="s">
        <v>1019</v>
      </c>
      <c r="E57" s="28" t="s">
        <v>1020</v>
      </c>
      <c r="F57" s="29" t="s">
        <v>147</v>
      </c>
      <c r="G57" s="28" t="s">
        <v>974</v>
      </c>
      <c r="H57" s="28" t="s">
        <v>1021</v>
      </c>
      <c r="I57" s="28" t="s">
        <v>1022</v>
      </c>
      <c r="J57" s="28" t="s">
        <v>171</v>
      </c>
    </row>
    <row r="58" spans="1:10" s="23" customFormat="1" ht="54" x14ac:dyDescent="0.25">
      <c r="A58" s="28">
        <v>53</v>
      </c>
      <c r="B58" s="28" t="s">
        <v>354</v>
      </c>
      <c r="C58" s="28" t="s">
        <v>185</v>
      </c>
      <c r="D58" s="28" t="s">
        <v>884</v>
      </c>
      <c r="E58" s="28" t="s">
        <v>885</v>
      </c>
      <c r="F58" s="29" t="s">
        <v>147</v>
      </c>
      <c r="G58" s="29" t="s">
        <v>976</v>
      </c>
      <c r="H58" s="30" t="s">
        <v>1297</v>
      </c>
      <c r="I58" s="28" t="s">
        <v>886</v>
      </c>
      <c r="J58" s="28" t="s">
        <v>1187</v>
      </c>
    </row>
    <row r="59" spans="1:10" s="23" customFormat="1" ht="40.5" x14ac:dyDescent="0.25">
      <c r="A59" s="28">
        <v>54</v>
      </c>
      <c r="B59" s="28" t="s">
        <v>210</v>
      </c>
      <c r="C59" s="28" t="s">
        <v>456</v>
      </c>
      <c r="D59" s="28" t="s">
        <v>1018</v>
      </c>
      <c r="E59" s="28" t="s">
        <v>1067</v>
      </c>
      <c r="F59" s="29" t="s">
        <v>147</v>
      </c>
      <c r="G59" s="29" t="s">
        <v>152</v>
      </c>
      <c r="H59" s="28" t="s">
        <v>1069</v>
      </c>
      <c r="I59" s="28" t="s">
        <v>1068</v>
      </c>
      <c r="J59" s="28" t="s">
        <v>1168</v>
      </c>
    </row>
    <row r="60" spans="1:10" s="23" customFormat="1" ht="54" x14ac:dyDescent="0.25">
      <c r="A60" s="28">
        <v>55</v>
      </c>
      <c r="B60" s="28" t="s">
        <v>965</v>
      </c>
      <c r="C60" s="28" t="s">
        <v>719</v>
      </c>
      <c r="D60" s="28" t="s">
        <v>1058</v>
      </c>
      <c r="E60" s="28" t="s">
        <v>1059</v>
      </c>
      <c r="F60" s="28" t="s">
        <v>151</v>
      </c>
      <c r="G60" s="28" t="s">
        <v>975</v>
      </c>
      <c r="H60" s="28" t="s">
        <v>1061</v>
      </c>
      <c r="I60" s="28" t="s">
        <v>1211</v>
      </c>
      <c r="J60" s="28" t="s">
        <v>1060</v>
      </c>
    </row>
    <row r="61" spans="1:10" s="23" customFormat="1" ht="81" x14ac:dyDescent="0.25">
      <c r="A61" s="28">
        <v>56</v>
      </c>
      <c r="B61" s="28" t="s">
        <v>966</v>
      </c>
      <c r="C61" s="28" t="s">
        <v>418</v>
      </c>
      <c r="D61" s="28" t="s">
        <v>547</v>
      </c>
      <c r="E61" s="28" t="s">
        <v>985</v>
      </c>
      <c r="F61" s="29" t="s">
        <v>147</v>
      </c>
      <c r="G61" s="28" t="s">
        <v>152</v>
      </c>
      <c r="H61" s="28" t="s">
        <v>984</v>
      </c>
      <c r="I61" s="28" t="s">
        <v>986</v>
      </c>
      <c r="J61" s="28" t="s">
        <v>1188</v>
      </c>
    </row>
    <row r="62" spans="1:10" s="23" customFormat="1" ht="27" x14ac:dyDescent="0.25">
      <c r="A62" s="28">
        <v>57</v>
      </c>
      <c r="B62" s="28" t="s">
        <v>196</v>
      </c>
      <c r="C62" s="28" t="s">
        <v>294</v>
      </c>
      <c r="D62" s="28" t="s">
        <v>542</v>
      </c>
      <c r="E62" s="28" t="s">
        <v>1090</v>
      </c>
      <c r="F62" s="29" t="s">
        <v>147</v>
      </c>
      <c r="G62" s="29" t="s">
        <v>879</v>
      </c>
      <c r="H62" s="28" t="s">
        <v>1091</v>
      </c>
      <c r="I62" s="28" t="s">
        <v>1092</v>
      </c>
      <c r="J62" s="28" t="s">
        <v>1119</v>
      </c>
    </row>
    <row r="63" spans="1:10" s="23" customFormat="1" ht="40.5" x14ac:dyDescent="0.25">
      <c r="A63" s="28">
        <v>58</v>
      </c>
      <c r="B63" s="28" t="s">
        <v>767</v>
      </c>
      <c r="C63" s="29" t="s">
        <v>166</v>
      </c>
      <c r="D63" s="29" t="s">
        <v>433</v>
      </c>
      <c r="E63" s="30" t="s">
        <v>804</v>
      </c>
      <c r="F63" s="29" t="s">
        <v>147</v>
      </c>
      <c r="G63" s="29" t="s">
        <v>879</v>
      </c>
      <c r="H63" s="29" t="s">
        <v>805</v>
      </c>
      <c r="I63" s="28" t="s">
        <v>806</v>
      </c>
      <c r="J63" s="30" t="s">
        <v>807</v>
      </c>
    </row>
    <row r="64" spans="1:10" s="23" customFormat="1" ht="27" x14ac:dyDescent="0.25">
      <c r="A64" s="28">
        <v>59</v>
      </c>
      <c r="B64" s="28" t="s">
        <v>967</v>
      </c>
      <c r="C64" s="28" t="s">
        <v>968</v>
      </c>
      <c r="D64" s="28" t="s">
        <v>1035</v>
      </c>
      <c r="E64" s="28" t="s">
        <v>1036</v>
      </c>
      <c r="F64" s="28" t="s">
        <v>151</v>
      </c>
      <c r="G64" s="28" t="s">
        <v>152</v>
      </c>
      <c r="H64" s="28" t="s">
        <v>1037</v>
      </c>
      <c r="I64" s="28" t="s">
        <v>1038</v>
      </c>
      <c r="J64" s="28" t="s">
        <v>1189</v>
      </c>
    </row>
    <row r="65" spans="1:10" s="23" customFormat="1" ht="40.5" x14ac:dyDescent="0.25">
      <c r="A65" s="28">
        <v>60</v>
      </c>
      <c r="B65" s="28" t="s">
        <v>969</v>
      </c>
      <c r="C65" s="28" t="s">
        <v>283</v>
      </c>
      <c r="D65" s="28" t="s">
        <v>1017</v>
      </c>
      <c r="E65" s="30" t="s">
        <v>1032</v>
      </c>
      <c r="F65" s="28" t="s">
        <v>147</v>
      </c>
      <c r="G65" s="28" t="s">
        <v>152</v>
      </c>
      <c r="H65" s="29" t="s">
        <v>1033</v>
      </c>
      <c r="I65" s="28" t="s">
        <v>1034</v>
      </c>
      <c r="J65" s="28" t="s">
        <v>1190</v>
      </c>
    </row>
    <row r="66" spans="1:10" s="24" customFormat="1" ht="94.5" x14ac:dyDescent="0.25">
      <c r="A66" s="28">
        <v>61</v>
      </c>
      <c r="B66" s="28" t="s">
        <v>230</v>
      </c>
      <c r="C66" s="28" t="s">
        <v>1215</v>
      </c>
      <c r="D66" s="28" t="s">
        <v>547</v>
      </c>
      <c r="E66" s="30" t="s">
        <v>1216</v>
      </c>
      <c r="F66" s="28" t="s">
        <v>147</v>
      </c>
      <c r="G66" s="28" t="s">
        <v>152</v>
      </c>
      <c r="H66" s="28" t="s">
        <v>1221</v>
      </c>
      <c r="I66" s="28" t="s">
        <v>1220</v>
      </c>
      <c r="J66" s="28" t="s">
        <v>1283</v>
      </c>
    </row>
    <row r="67" spans="1:10" s="23" customFormat="1" ht="54" x14ac:dyDescent="0.25">
      <c r="A67" s="28">
        <v>62</v>
      </c>
      <c r="B67" s="28" t="s">
        <v>956</v>
      </c>
      <c r="C67" s="28" t="s">
        <v>631</v>
      </c>
      <c r="D67" s="28" t="s">
        <v>547</v>
      </c>
      <c r="E67" s="28" t="s">
        <v>1044</v>
      </c>
      <c r="F67" s="28" t="s">
        <v>147</v>
      </c>
      <c r="G67" s="29" t="s">
        <v>879</v>
      </c>
      <c r="H67" s="28" t="s">
        <v>1042</v>
      </c>
      <c r="I67" s="28" t="s">
        <v>1043</v>
      </c>
      <c r="J67" s="28" t="s">
        <v>1284</v>
      </c>
    </row>
    <row r="68" spans="1:10" s="23" customFormat="1" ht="40.5" x14ac:dyDescent="0.25">
      <c r="A68" s="28">
        <v>63</v>
      </c>
      <c r="B68" s="28" t="s">
        <v>970</v>
      </c>
      <c r="C68" s="28" t="s">
        <v>902</v>
      </c>
      <c r="D68" s="28" t="s">
        <v>174</v>
      </c>
      <c r="E68" s="28" t="s">
        <v>1073</v>
      </c>
      <c r="F68" s="28" t="s">
        <v>147</v>
      </c>
      <c r="G68" s="28" t="s">
        <v>152</v>
      </c>
      <c r="H68" s="28" t="s">
        <v>1074</v>
      </c>
      <c r="I68" s="28" t="s">
        <v>1075</v>
      </c>
      <c r="J68" s="28" t="s">
        <v>1192</v>
      </c>
    </row>
    <row r="69" spans="1:10" s="24" customFormat="1" ht="54" x14ac:dyDescent="0.25">
      <c r="A69" s="28">
        <v>64</v>
      </c>
      <c r="B69" s="28" t="s">
        <v>143</v>
      </c>
      <c r="C69" s="28" t="s">
        <v>564</v>
      </c>
      <c r="D69" s="28" t="s">
        <v>1015</v>
      </c>
      <c r="E69" s="28" t="s">
        <v>1217</v>
      </c>
      <c r="F69" s="30" t="s">
        <v>151</v>
      </c>
      <c r="G69" s="30" t="s">
        <v>879</v>
      </c>
      <c r="H69" s="28" t="s">
        <v>1219</v>
      </c>
      <c r="I69" s="28" t="s">
        <v>1218</v>
      </c>
      <c r="J69" s="28" t="s">
        <v>1255</v>
      </c>
    </row>
    <row r="70" spans="1:10" s="23" customFormat="1" ht="67.5" x14ac:dyDescent="0.25">
      <c r="A70" s="28">
        <v>65</v>
      </c>
      <c r="B70" s="29" t="s">
        <v>241</v>
      </c>
      <c r="C70" s="29" t="s">
        <v>242</v>
      </c>
      <c r="D70" s="29" t="s">
        <v>243</v>
      </c>
      <c r="E70" s="31" t="s">
        <v>244</v>
      </c>
      <c r="F70" s="29" t="s">
        <v>147</v>
      </c>
      <c r="G70" s="29" t="s">
        <v>879</v>
      </c>
      <c r="H70" s="29" t="s">
        <v>247</v>
      </c>
      <c r="I70" s="29" t="s">
        <v>246</v>
      </c>
      <c r="J70" s="30" t="s">
        <v>1301</v>
      </c>
    </row>
    <row r="71" spans="1:10" s="23" customFormat="1" ht="42" customHeight="1" x14ac:dyDescent="0.25">
      <c r="A71" s="28">
        <v>66</v>
      </c>
      <c r="B71" s="29" t="s">
        <v>248</v>
      </c>
      <c r="C71" s="29" t="s">
        <v>249</v>
      </c>
      <c r="D71" s="29" t="s">
        <v>250</v>
      </c>
      <c r="E71" s="31" t="s">
        <v>251</v>
      </c>
      <c r="F71" s="29" t="s">
        <v>147</v>
      </c>
      <c r="G71" s="28" t="s">
        <v>152</v>
      </c>
      <c r="H71" s="29" t="s">
        <v>253</v>
      </c>
      <c r="I71" s="29" t="s">
        <v>312</v>
      </c>
      <c r="J71" s="30" t="s">
        <v>252</v>
      </c>
    </row>
    <row r="72" spans="1:10" s="23" customFormat="1" ht="40.5" x14ac:dyDescent="0.25">
      <c r="A72" s="28">
        <v>67</v>
      </c>
      <c r="B72" s="29" t="s">
        <v>475</v>
      </c>
      <c r="C72" s="29" t="s">
        <v>476</v>
      </c>
      <c r="D72" s="29" t="s">
        <v>477</v>
      </c>
      <c r="E72" s="31" t="s">
        <v>478</v>
      </c>
      <c r="F72" s="29" t="s">
        <v>147</v>
      </c>
      <c r="G72" s="29" t="s">
        <v>879</v>
      </c>
      <c r="H72" s="29" t="s">
        <v>479</v>
      </c>
      <c r="I72" s="29" t="s">
        <v>481</v>
      </c>
      <c r="J72" s="30" t="s">
        <v>480</v>
      </c>
    </row>
    <row r="73" spans="1:10" s="23" customFormat="1" ht="27" x14ac:dyDescent="0.25">
      <c r="A73" s="28">
        <v>68</v>
      </c>
      <c r="B73" s="29" t="s">
        <v>254</v>
      </c>
      <c r="C73" s="29" t="s">
        <v>255</v>
      </c>
      <c r="D73" s="29" t="s">
        <v>256</v>
      </c>
      <c r="E73" s="31" t="s">
        <v>257</v>
      </c>
      <c r="F73" s="29" t="s">
        <v>151</v>
      </c>
      <c r="G73" s="28" t="s">
        <v>152</v>
      </c>
      <c r="H73" s="29" t="s">
        <v>258</v>
      </c>
      <c r="I73" s="29" t="s">
        <v>259</v>
      </c>
      <c r="J73" s="30" t="s">
        <v>1194</v>
      </c>
    </row>
    <row r="74" spans="1:10" s="23" customFormat="1" ht="27" x14ac:dyDescent="0.25">
      <c r="A74" s="28">
        <v>69</v>
      </c>
      <c r="B74" s="29" t="s">
        <v>1262</v>
      </c>
      <c r="C74" s="29" t="s">
        <v>166</v>
      </c>
      <c r="D74" s="29" t="s">
        <v>260</v>
      </c>
      <c r="E74" s="31" t="s">
        <v>1263</v>
      </c>
      <c r="F74" s="29" t="s">
        <v>147</v>
      </c>
      <c r="G74" s="29" t="s">
        <v>879</v>
      </c>
      <c r="H74" s="29" t="s">
        <v>1264</v>
      </c>
      <c r="I74" s="29" t="s">
        <v>1265</v>
      </c>
      <c r="J74" s="30" t="s">
        <v>1266</v>
      </c>
    </row>
    <row r="75" spans="1:10" s="23" customFormat="1" ht="27" x14ac:dyDescent="0.25">
      <c r="A75" s="28">
        <v>70</v>
      </c>
      <c r="B75" s="29" t="s">
        <v>261</v>
      </c>
      <c r="C75" s="29" t="s">
        <v>262</v>
      </c>
      <c r="D75" s="29" t="s">
        <v>263</v>
      </c>
      <c r="E75" s="31" t="s">
        <v>264</v>
      </c>
      <c r="F75" s="29" t="s">
        <v>147</v>
      </c>
      <c r="G75" s="28" t="s">
        <v>152</v>
      </c>
      <c r="H75" s="29" t="s">
        <v>265</v>
      </c>
      <c r="I75" s="29" t="s">
        <v>266</v>
      </c>
      <c r="J75" s="30" t="s">
        <v>267</v>
      </c>
    </row>
    <row r="76" spans="1:10" s="23" customFormat="1" ht="54" x14ac:dyDescent="0.25">
      <c r="A76" s="28">
        <v>71</v>
      </c>
      <c r="B76" s="29" t="s">
        <v>488</v>
      </c>
      <c r="C76" s="29" t="s">
        <v>489</v>
      </c>
      <c r="D76" s="29" t="s">
        <v>490</v>
      </c>
      <c r="E76" s="31" t="s">
        <v>491</v>
      </c>
      <c r="F76" s="29" t="s">
        <v>147</v>
      </c>
      <c r="G76" s="29" t="s">
        <v>152</v>
      </c>
      <c r="H76" s="29" t="s">
        <v>492</v>
      </c>
      <c r="I76" s="29" t="s">
        <v>493</v>
      </c>
      <c r="J76" s="30" t="s">
        <v>1195</v>
      </c>
    </row>
    <row r="77" spans="1:10" s="23" customFormat="1" ht="27" x14ac:dyDescent="0.25">
      <c r="A77" s="28">
        <v>72</v>
      </c>
      <c r="B77" s="29" t="s">
        <v>1267</v>
      </c>
      <c r="C77" s="29" t="s">
        <v>150</v>
      </c>
      <c r="D77" s="29" t="s">
        <v>1268</v>
      </c>
      <c r="E77" s="31" t="s">
        <v>1269</v>
      </c>
      <c r="F77" s="29" t="s">
        <v>151</v>
      </c>
      <c r="G77" s="28" t="s">
        <v>152</v>
      </c>
      <c r="H77" s="29" t="s">
        <v>1270</v>
      </c>
      <c r="I77" s="29" t="s">
        <v>1271</v>
      </c>
      <c r="J77" s="30" t="s">
        <v>1272</v>
      </c>
    </row>
    <row r="78" spans="1:10" s="23" customFormat="1" ht="27" x14ac:dyDescent="0.25">
      <c r="A78" s="28">
        <v>73</v>
      </c>
      <c r="B78" s="29" t="s">
        <v>471</v>
      </c>
      <c r="C78" s="29" t="s">
        <v>472</v>
      </c>
      <c r="D78" s="29" t="s">
        <v>473</v>
      </c>
      <c r="E78" s="31" t="s">
        <v>474</v>
      </c>
      <c r="F78" s="29" t="s">
        <v>147</v>
      </c>
      <c r="G78" s="29" t="s">
        <v>152</v>
      </c>
      <c r="H78" s="29" t="s">
        <v>507</v>
      </c>
      <c r="I78" s="29" t="s">
        <v>508</v>
      </c>
      <c r="J78" s="30" t="s">
        <v>877</v>
      </c>
    </row>
    <row r="79" spans="1:10" s="23" customFormat="1" ht="27" x14ac:dyDescent="0.25">
      <c r="A79" s="28">
        <v>74</v>
      </c>
      <c r="B79" s="28" t="s">
        <v>153</v>
      </c>
      <c r="C79" s="29" t="s">
        <v>154</v>
      </c>
      <c r="D79" s="29" t="s">
        <v>155</v>
      </c>
      <c r="E79" s="30" t="s">
        <v>156</v>
      </c>
      <c r="F79" s="29" t="s">
        <v>147</v>
      </c>
      <c r="G79" s="28" t="s">
        <v>152</v>
      </c>
      <c r="H79" s="29" t="s">
        <v>157</v>
      </c>
      <c r="I79" s="28" t="s">
        <v>896</v>
      </c>
      <c r="J79" s="30" t="s">
        <v>1161</v>
      </c>
    </row>
    <row r="80" spans="1:10" s="23" customFormat="1" ht="40.5" x14ac:dyDescent="0.25">
      <c r="A80" s="28">
        <v>75</v>
      </c>
      <c r="B80" s="29" t="s">
        <v>273</v>
      </c>
      <c r="C80" s="29" t="s">
        <v>268</v>
      </c>
      <c r="D80" s="29" t="s">
        <v>269</v>
      </c>
      <c r="E80" s="31" t="s">
        <v>270</v>
      </c>
      <c r="F80" s="29" t="s">
        <v>147</v>
      </c>
      <c r="G80" s="29" t="s">
        <v>879</v>
      </c>
      <c r="H80" s="29" t="s">
        <v>271</v>
      </c>
      <c r="I80" s="29" t="s">
        <v>272</v>
      </c>
      <c r="J80" s="30" t="s">
        <v>274</v>
      </c>
    </row>
    <row r="81" spans="1:10" s="23" customFormat="1" ht="27" x14ac:dyDescent="0.25">
      <c r="A81" s="28">
        <v>76</v>
      </c>
      <c r="B81" s="29" t="s">
        <v>482</v>
      </c>
      <c r="C81" s="29" t="s">
        <v>503</v>
      </c>
      <c r="D81" s="29" t="s">
        <v>483</v>
      </c>
      <c r="E81" s="31" t="s">
        <v>484</v>
      </c>
      <c r="F81" s="29" t="s">
        <v>151</v>
      </c>
      <c r="G81" s="29" t="s">
        <v>152</v>
      </c>
      <c r="H81" s="29" t="s">
        <v>485</v>
      </c>
      <c r="I81" s="29" t="s">
        <v>487</v>
      </c>
      <c r="J81" s="30" t="s">
        <v>486</v>
      </c>
    </row>
    <row r="82" spans="1:10" s="23" customFormat="1" ht="67.5" x14ac:dyDescent="0.25">
      <c r="A82" s="28">
        <v>77</v>
      </c>
      <c r="B82" s="28" t="s">
        <v>159</v>
      </c>
      <c r="C82" s="29" t="s">
        <v>160</v>
      </c>
      <c r="D82" s="29" t="s">
        <v>161</v>
      </c>
      <c r="E82" s="30" t="s">
        <v>162</v>
      </c>
      <c r="F82" s="29" t="s">
        <v>147</v>
      </c>
      <c r="G82" s="28" t="s">
        <v>152</v>
      </c>
      <c r="H82" s="29" t="s">
        <v>163</v>
      </c>
      <c r="I82" s="28" t="s">
        <v>164</v>
      </c>
      <c r="J82" s="30" t="s">
        <v>1197</v>
      </c>
    </row>
    <row r="83" spans="1:10" s="23" customFormat="1" ht="27" x14ac:dyDescent="0.25">
      <c r="A83" s="28">
        <v>78</v>
      </c>
      <c r="B83" s="30" t="s">
        <v>143</v>
      </c>
      <c r="C83" s="30" t="s">
        <v>625</v>
      </c>
      <c r="D83" s="30" t="s">
        <v>145</v>
      </c>
      <c r="E83" s="30" t="s">
        <v>724</v>
      </c>
      <c r="F83" s="29" t="s">
        <v>147</v>
      </c>
      <c r="G83" s="28" t="s">
        <v>152</v>
      </c>
      <c r="H83" s="30" t="s">
        <v>876</v>
      </c>
      <c r="I83" s="29" t="s">
        <v>725</v>
      </c>
      <c r="J83" s="30" t="s">
        <v>1161</v>
      </c>
    </row>
    <row r="84" spans="1:10" s="23" customFormat="1" ht="27" x14ac:dyDescent="0.25">
      <c r="A84" s="28">
        <v>79</v>
      </c>
      <c r="B84" s="28" t="s">
        <v>143</v>
      </c>
      <c r="C84" s="29" t="s">
        <v>144</v>
      </c>
      <c r="D84" s="29" t="s">
        <v>145</v>
      </c>
      <c r="E84" s="30" t="s">
        <v>146</v>
      </c>
      <c r="F84" s="29" t="s">
        <v>147</v>
      </c>
      <c r="G84" s="29" t="s">
        <v>879</v>
      </c>
      <c r="H84" s="29" t="s">
        <v>148</v>
      </c>
      <c r="I84" s="28" t="s">
        <v>149</v>
      </c>
      <c r="J84" s="30" t="s">
        <v>171</v>
      </c>
    </row>
    <row r="85" spans="1:10" s="23" customFormat="1" ht="27" x14ac:dyDescent="0.25">
      <c r="A85" s="28">
        <v>80</v>
      </c>
      <c r="B85" s="29" t="s">
        <v>194</v>
      </c>
      <c r="C85" s="29" t="s">
        <v>195</v>
      </c>
      <c r="D85" s="29" t="s">
        <v>174</v>
      </c>
      <c r="E85" s="31" t="s">
        <v>197</v>
      </c>
      <c r="F85" s="29" t="s">
        <v>151</v>
      </c>
      <c r="G85" s="28" t="s">
        <v>152</v>
      </c>
      <c r="H85" s="29" t="s">
        <v>199</v>
      </c>
      <c r="I85" s="29" t="s">
        <v>1277</v>
      </c>
      <c r="J85" s="30" t="s">
        <v>198</v>
      </c>
    </row>
    <row r="86" spans="1:10" s="23" customFormat="1" ht="27" x14ac:dyDescent="0.25">
      <c r="A86" s="28">
        <v>81</v>
      </c>
      <c r="B86" s="28" t="s">
        <v>165</v>
      </c>
      <c r="C86" s="29" t="s">
        <v>166</v>
      </c>
      <c r="D86" s="29" t="s">
        <v>167</v>
      </c>
      <c r="E86" s="30" t="s">
        <v>168</v>
      </c>
      <c r="F86" s="29" t="s">
        <v>147</v>
      </c>
      <c r="G86" s="28" t="s">
        <v>152</v>
      </c>
      <c r="H86" s="29" t="s">
        <v>169</v>
      </c>
      <c r="I86" s="28" t="s">
        <v>170</v>
      </c>
      <c r="J86" s="30" t="s">
        <v>171</v>
      </c>
    </row>
    <row r="87" spans="1:10" s="23" customFormat="1" ht="40.5" x14ac:dyDescent="0.25">
      <c r="A87" s="28">
        <v>82</v>
      </c>
      <c r="B87" s="29" t="s">
        <v>179</v>
      </c>
      <c r="C87" s="29" t="s">
        <v>180</v>
      </c>
      <c r="D87" s="29" t="s">
        <v>181</v>
      </c>
      <c r="E87" s="31" t="s">
        <v>182</v>
      </c>
      <c r="F87" s="29" t="s">
        <v>147</v>
      </c>
      <c r="G87" s="29" t="s">
        <v>879</v>
      </c>
      <c r="H87" s="29" t="s">
        <v>183</v>
      </c>
      <c r="I87" s="29" t="s">
        <v>184</v>
      </c>
      <c r="J87" s="30" t="s">
        <v>1198</v>
      </c>
    </row>
    <row r="88" spans="1:10" s="23" customFormat="1" ht="40.5" x14ac:dyDescent="0.25">
      <c r="A88" s="28">
        <v>83</v>
      </c>
      <c r="B88" s="28" t="s">
        <v>230</v>
      </c>
      <c r="C88" s="29" t="s">
        <v>160</v>
      </c>
      <c r="D88" s="29" t="s">
        <v>594</v>
      </c>
      <c r="E88" s="30" t="s">
        <v>595</v>
      </c>
      <c r="F88" s="29" t="s">
        <v>147</v>
      </c>
      <c r="G88" s="28" t="s">
        <v>152</v>
      </c>
      <c r="H88" s="29" t="s">
        <v>731</v>
      </c>
      <c r="I88" s="28" t="s">
        <v>803</v>
      </c>
      <c r="J88" s="30" t="s">
        <v>1196</v>
      </c>
    </row>
    <row r="89" spans="1:10" s="23" customFormat="1" ht="40.5" x14ac:dyDescent="0.25">
      <c r="A89" s="28">
        <v>84</v>
      </c>
      <c r="B89" s="29" t="s">
        <v>172</v>
      </c>
      <c r="C89" s="29" t="s">
        <v>173</v>
      </c>
      <c r="D89" s="29" t="s">
        <v>174</v>
      </c>
      <c r="E89" s="31" t="s">
        <v>175</v>
      </c>
      <c r="F89" s="29" t="s">
        <v>151</v>
      </c>
      <c r="G89" s="28" t="s">
        <v>152</v>
      </c>
      <c r="H89" s="29" t="s">
        <v>176</v>
      </c>
      <c r="I89" s="29" t="s">
        <v>177</v>
      </c>
      <c r="J89" s="30" t="s">
        <v>178</v>
      </c>
    </row>
    <row r="90" spans="1:10" s="23" customFormat="1" ht="27" x14ac:dyDescent="0.25">
      <c r="A90" s="28">
        <v>85</v>
      </c>
      <c r="B90" s="29" t="s">
        <v>196</v>
      </c>
      <c r="C90" s="29" t="s">
        <v>192</v>
      </c>
      <c r="D90" s="29" t="s">
        <v>200</v>
      </c>
      <c r="E90" s="31" t="s">
        <v>201</v>
      </c>
      <c r="F90" s="29" t="s">
        <v>151</v>
      </c>
      <c r="G90" s="28" t="s">
        <v>152</v>
      </c>
      <c r="H90" s="29" t="s">
        <v>202</v>
      </c>
      <c r="I90" s="29" t="s">
        <v>203</v>
      </c>
      <c r="J90" s="30" t="s">
        <v>204</v>
      </c>
    </row>
    <row r="91" spans="1:10" s="23" customFormat="1" ht="40.5" x14ac:dyDescent="0.25">
      <c r="A91" s="28">
        <v>86</v>
      </c>
      <c r="B91" s="28" t="s">
        <v>531</v>
      </c>
      <c r="C91" s="29" t="s">
        <v>195</v>
      </c>
      <c r="D91" s="29" t="s">
        <v>532</v>
      </c>
      <c r="E91" s="30" t="s">
        <v>533</v>
      </c>
      <c r="F91" s="29" t="s">
        <v>151</v>
      </c>
      <c r="G91" s="28" t="s">
        <v>152</v>
      </c>
      <c r="H91" s="29" t="s">
        <v>534</v>
      </c>
      <c r="I91" s="28" t="s">
        <v>536</v>
      </c>
      <c r="J91" s="30" t="s">
        <v>535</v>
      </c>
    </row>
    <row r="92" spans="1:10" s="23" customFormat="1" ht="40.5" x14ac:dyDescent="0.25">
      <c r="A92" s="28">
        <v>87</v>
      </c>
      <c r="B92" s="28" t="s">
        <v>153</v>
      </c>
      <c r="C92" s="29" t="s">
        <v>509</v>
      </c>
      <c r="D92" s="29" t="s">
        <v>510</v>
      </c>
      <c r="E92" s="30" t="s">
        <v>511</v>
      </c>
      <c r="F92" s="29" t="s">
        <v>151</v>
      </c>
      <c r="G92" s="28" t="s">
        <v>152</v>
      </c>
      <c r="H92" s="29" t="s">
        <v>512</v>
      </c>
      <c r="I92" s="28" t="s">
        <v>513</v>
      </c>
      <c r="J92" s="30" t="s">
        <v>514</v>
      </c>
    </row>
    <row r="93" spans="1:10" s="23" customFormat="1" ht="54" x14ac:dyDescent="0.25">
      <c r="A93" s="28">
        <v>88</v>
      </c>
      <c r="B93" s="29" t="s">
        <v>153</v>
      </c>
      <c r="C93" s="29" t="s">
        <v>185</v>
      </c>
      <c r="D93" s="29" t="s">
        <v>145</v>
      </c>
      <c r="E93" s="31" t="s">
        <v>186</v>
      </c>
      <c r="F93" s="29" t="s">
        <v>147</v>
      </c>
      <c r="G93" s="28" t="s">
        <v>152</v>
      </c>
      <c r="H93" s="29" t="s">
        <v>188</v>
      </c>
      <c r="I93" s="29" t="s">
        <v>187</v>
      </c>
      <c r="J93" s="30" t="s">
        <v>1199</v>
      </c>
    </row>
    <row r="94" spans="1:10" s="23" customFormat="1" ht="67.5" x14ac:dyDescent="0.25">
      <c r="A94" s="28">
        <v>89</v>
      </c>
      <c r="B94" s="29" t="s">
        <v>153</v>
      </c>
      <c r="C94" s="29" t="s">
        <v>192</v>
      </c>
      <c r="D94" s="29" t="s">
        <v>189</v>
      </c>
      <c r="E94" s="31" t="s">
        <v>190</v>
      </c>
      <c r="F94" s="29" t="s">
        <v>151</v>
      </c>
      <c r="G94" s="28" t="s">
        <v>152</v>
      </c>
      <c r="H94" s="29" t="s">
        <v>191</v>
      </c>
      <c r="I94" s="29" t="s">
        <v>193</v>
      </c>
      <c r="J94" s="30" t="s">
        <v>1285</v>
      </c>
    </row>
    <row r="95" spans="1:10" s="23" customFormat="1" ht="27" x14ac:dyDescent="0.25">
      <c r="A95" s="28">
        <v>90</v>
      </c>
      <c r="B95" s="29" t="s">
        <v>275</v>
      </c>
      <c r="C95" s="29" t="s">
        <v>276</v>
      </c>
      <c r="D95" s="29" t="s">
        <v>277</v>
      </c>
      <c r="E95" s="31" t="s">
        <v>278</v>
      </c>
      <c r="F95" s="29" t="s">
        <v>147</v>
      </c>
      <c r="G95" s="29" t="s">
        <v>879</v>
      </c>
      <c r="H95" s="29" t="s">
        <v>279</v>
      </c>
      <c r="I95" s="29" t="s">
        <v>280</v>
      </c>
      <c r="J95" s="30" t="s">
        <v>281</v>
      </c>
    </row>
    <row r="96" spans="1:10" s="23" customFormat="1" ht="27" x14ac:dyDescent="0.25">
      <c r="A96" s="28">
        <v>91</v>
      </c>
      <c r="B96" s="29" t="s">
        <v>282</v>
      </c>
      <c r="C96" s="29" t="s">
        <v>283</v>
      </c>
      <c r="D96" s="29" t="s">
        <v>284</v>
      </c>
      <c r="E96" s="31" t="s">
        <v>285</v>
      </c>
      <c r="F96" s="29" t="s">
        <v>147</v>
      </c>
      <c r="G96" s="29" t="s">
        <v>879</v>
      </c>
      <c r="H96" s="29" t="s">
        <v>286</v>
      </c>
      <c r="I96" s="29" t="s">
        <v>287</v>
      </c>
      <c r="J96" s="30" t="s">
        <v>1200</v>
      </c>
    </row>
    <row r="97" spans="1:10" s="23" customFormat="1" ht="27" x14ac:dyDescent="0.25">
      <c r="A97" s="28">
        <v>92</v>
      </c>
      <c r="B97" s="29" t="s">
        <v>318</v>
      </c>
      <c r="C97" s="29" t="s">
        <v>319</v>
      </c>
      <c r="D97" s="29" t="s">
        <v>320</v>
      </c>
      <c r="E97" s="31" t="s">
        <v>322</v>
      </c>
      <c r="F97" s="29" t="s">
        <v>147</v>
      </c>
      <c r="G97" s="29" t="s">
        <v>152</v>
      </c>
      <c r="H97" s="29" t="s">
        <v>321</v>
      </c>
      <c r="I97" s="29" t="s">
        <v>323</v>
      </c>
      <c r="J97" s="30" t="s">
        <v>1202</v>
      </c>
    </row>
    <row r="98" spans="1:10" s="23" customFormat="1" ht="27" x14ac:dyDescent="0.25">
      <c r="A98" s="28">
        <v>93</v>
      </c>
      <c r="B98" s="29" t="s">
        <v>288</v>
      </c>
      <c r="C98" s="29" t="s">
        <v>150</v>
      </c>
      <c r="D98" s="29" t="s">
        <v>289</v>
      </c>
      <c r="E98" s="31" t="s">
        <v>290</v>
      </c>
      <c r="F98" s="29" t="s">
        <v>151</v>
      </c>
      <c r="G98" s="28" t="s">
        <v>152</v>
      </c>
      <c r="H98" s="29" t="s">
        <v>291</v>
      </c>
      <c r="I98" s="29" t="s">
        <v>292</v>
      </c>
      <c r="J98" s="30" t="s">
        <v>293</v>
      </c>
    </row>
    <row r="99" spans="1:10" s="23" customFormat="1" ht="27" x14ac:dyDescent="0.25">
      <c r="A99" s="28">
        <v>94</v>
      </c>
      <c r="B99" s="29" t="s">
        <v>194</v>
      </c>
      <c r="C99" s="29" t="s">
        <v>294</v>
      </c>
      <c r="D99" s="29" t="s">
        <v>295</v>
      </c>
      <c r="E99" s="31" t="s">
        <v>296</v>
      </c>
      <c r="F99" s="29" t="s">
        <v>147</v>
      </c>
      <c r="G99" s="28" t="s">
        <v>152</v>
      </c>
      <c r="H99" s="29" t="s">
        <v>297</v>
      </c>
      <c r="I99" s="29" t="s">
        <v>299</v>
      </c>
      <c r="J99" s="30" t="s">
        <v>298</v>
      </c>
    </row>
    <row r="100" spans="1:10" s="23" customFormat="1" ht="27" x14ac:dyDescent="0.25">
      <c r="A100" s="28">
        <v>95</v>
      </c>
      <c r="B100" s="29" t="s">
        <v>172</v>
      </c>
      <c r="C100" s="29" t="s">
        <v>314</v>
      </c>
      <c r="D100" s="29" t="s">
        <v>277</v>
      </c>
      <c r="E100" s="31" t="s">
        <v>315</v>
      </c>
      <c r="F100" s="29" t="s">
        <v>147</v>
      </c>
      <c r="G100" s="29" t="s">
        <v>152</v>
      </c>
      <c r="H100" s="29" t="s">
        <v>316</v>
      </c>
      <c r="I100" s="29" t="s">
        <v>317</v>
      </c>
      <c r="J100" s="30" t="s">
        <v>1171</v>
      </c>
    </row>
    <row r="101" spans="1:10" s="23" customFormat="1" ht="40.5" x14ac:dyDescent="0.25">
      <c r="A101" s="28">
        <v>96</v>
      </c>
      <c r="B101" s="29" t="s">
        <v>324</v>
      </c>
      <c r="C101" s="29" t="s">
        <v>325</v>
      </c>
      <c r="D101" s="29" t="s">
        <v>326</v>
      </c>
      <c r="E101" s="31" t="s">
        <v>327</v>
      </c>
      <c r="F101" s="29" t="s">
        <v>147</v>
      </c>
      <c r="G101" s="29" t="s">
        <v>879</v>
      </c>
      <c r="H101" s="29" t="s">
        <v>328</v>
      </c>
      <c r="I101" s="29" t="s">
        <v>329</v>
      </c>
      <c r="J101" s="30" t="s">
        <v>342</v>
      </c>
    </row>
    <row r="102" spans="1:10" s="23" customFormat="1" ht="27" x14ac:dyDescent="0.25">
      <c r="A102" s="28">
        <v>97</v>
      </c>
      <c r="B102" s="29" t="s">
        <v>300</v>
      </c>
      <c r="C102" s="29" t="s">
        <v>301</v>
      </c>
      <c r="D102" s="29" t="s">
        <v>302</v>
      </c>
      <c r="E102" s="31" t="s">
        <v>303</v>
      </c>
      <c r="F102" s="29" t="s">
        <v>151</v>
      </c>
      <c r="G102" s="29" t="s">
        <v>879</v>
      </c>
      <c r="H102" s="29" t="s">
        <v>304</v>
      </c>
      <c r="I102" s="29" t="s">
        <v>305</v>
      </c>
      <c r="J102" s="30" t="s">
        <v>306</v>
      </c>
    </row>
    <row r="103" spans="1:10" s="23" customFormat="1" ht="54" x14ac:dyDescent="0.25">
      <c r="A103" s="28">
        <v>98</v>
      </c>
      <c r="B103" s="29" t="s">
        <v>307</v>
      </c>
      <c r="C103" s="29" t="s">
        <v>308</v>
      </c>
      <c r="D103" s="29" t="s">
        <v>309</v>
      </c>
      <c r="E103" s="31" t="s">
        <v>310</v>
      </c>
      <c r="F103" s="29" t="s">
        <v>147</v>
      </c>
      <c r="G103" s="29" t="s">
        <v>152</v>
      </c>
      <c r="H103" s="29" t="s">
        <v>311</v>
      </c>
      <c r="I103" s="29" t="s">
        <v>313</v>
      </c>
      <c r="J103" s="30" t="s">
        <v>1201</v>
      </c>
    </row>
    <row r="104" spans="1:10" s="23" customFormat="1" ht="27" x14ac:dyDescent="0.25">
      <c r="A104" s="28">
        <v>99</v>
      </c>
      <c r="B104" s="29" t="s">
        <v>330</v>
      </c>
      <c r="C104" s="29" t="s">
        <v>331</v>
      </c>
      <c r="D104" s="29" t="s">
        <v>332</v>
      </c>
      <c r="E104" s="31" t="s">
        <v>334</v>
      </c>
      <c r="F104" s="29" t="s">
        <v>147</v>
      </c>
      <c r="G104" s="29" t="s">
        <v>879</v>
      </c>
      <c r="H104" s="29" t="s">
        <v>333</v>
      </c>
      <c r="I104" s="29" t="s">
        <v>335</v>
      </c>
      <c r="J104" s="30" t="s">
        <v>339</v>
      </c>
    </row>
    <row r="105" spans="1:10" s="23" customFormat="1" ht="40.5" x14ac:dyDescent="0.25">
      <c r="A105" s="28">
        <v>100</v>
      </c>
      <c r="B105" s="29" t="s">
        <v>336</v>
      </c>
      <c r="C105" s="29" t="s">
        <v>173</v>
      </c>
      <c r="D105" s="29" t="s">
        <v>337</v>
      </c>
      <c r="E105" s="31" t="s">
        <v>338</v>
      </c>
      <c r="F105" s="29" t="s">
        <v>151</v>
      </c>
      <c r="G105" s="29" t="s">
        <v>152</v>
      </c>
      <c r="H105" s="29" t="s">
        <v>341</v>
      </c>
      <c r="I105" s="29" t="s">
        <v>340</v>
      </c>
      <c r="J105" s="30" t="s">
        <v>1286</v>
      </c>
    </row>
    <row r="106" spans="1:10" s="23" customFormat="1" ht="40.5" x14ac:dyDescent="0.25">
      <c r="A106" s="28">
        <v>101</v>
      </c>
      <c r="B106" s="29" t="s">
        <v>602</v>
      </c>
      <c r="C106" s="29" t="s">
        <v>461</v>
      </c>
      <c r="D106" s="29" t="s">
        <v>603</v>
      </c>
      <c r="E106" s="31" t="s">
        <v>604</v>
      </c>
      <c r="F106" s="29" t="s">
        <v>147</v>
      </c>
      <c r="G106" s="29" t="s">
        <v>152</v>
      </c>
      <c r="H106" s="29" t="s">
        <v>605</v>
      </c>
      <c r="I106" s="29" t="s">
        <v>606</v>
      </c>
      <c r="J106" s="30" t="s">
        <v>1203</v>
      </c>
    </row>
    <row r="107" spans="1:10" s="23" customFormat="1" ht="45.75" customHeight="1" x14ac:dyDescent="0.25">
      <c r="A107" s="28">
        <v>102</v>
      </c>
      <c r="B107" s="29" t="s">
        <v>205</v>
      </c>
      <c r="C107" s="29" t="s">
        <v>206</v>
      </c>
      <c r="D107" s="29" t="s">
        <v>207</v>
      </c>
      <c r="E107" s="31" t="s">
        <v>208</v>
      </c>
      <c r="F107" s="29" t="s">
        <v>147</v>
      </c>
      <c r="G107" s="29" t="s">
        <v>879</v>
      </c>
      <c r="H107" s="29" t="s">
        <v>209</v>
      </c>
      <c r="I107" s="29" t="s">
        <v>1212</v>
      </c>
      <c r="J107" s="30" t="s">
        <v>171</v>
      </c>
    </row>
    <row r="108" spans="1:10" s="23" customFormat="1" ht="178.5" customHeight="1" x14ac:dyDescent="0.25">
      <c r="A108" s="28">
        <v>103</v>
      </c>
      <c r="B108" s="29" t="s">
        <v>217</v>
      </c>
      <c r="C108" s="29" t="s">
        <v>218</v>
      </c>
      <c r="D108" s="29" t="s">
        <v>219</v>
      </c>
      <c r="E108" s="31" t="s">
        <v>220</v>
      </c>
      <c r="F108" s="29" t="s">
        <v>147</v>
      </c>
      <c r="G108" s="28" t="s">
        <v>152</v>
      </c>
      <c r="H108" s="29" t="s">
        <v>221</v>
      </c>
      <c r="I108" s="29" t="s">
        <v>222</v>
      </c>
      <c r="J108" s="30" t="s">
        <v>1278</v>
      </c>
    </row>
    <row r="109" spans="1:10" s="23" customFormat="1" ht="40.5" x14ac:dyDescent="0.25">
      <c r="A109" s="28">
        <v>104</v>
      </c>
      <c r="B109" s="29" t="s">
        <v>607</v>
      </c>
      <c r="C109" s="29" t="s">
        <v>608</v>
      </c>
      <c r="D109" s="29" t="s">
        <v>609</v>
      </c>
      <c r="E109" s="31" t="s">
        <v>610</v>
      </c>
      <c r="F109" s="29" t="s">
        <v>151</v>
      </c>
      <c r="G109" s="29" t="s">
        <v>152</v>
      </c>
      <c r="H109" s="29" t="s">
        <v>611</v>
      </c>
      <c r="I109" s="29" t="s">
        <v>612</v>
      </c>
      <c r="J109" s="30" t="s">
        <v>613</v>
      </c>
    </row>
    <row r="110" spans="1:10" s="23" customFormat="1" ht="54" x14ac:dyDescent="0.25">
      <c r="A110" s="28">
        <v>105</v>
      </c>
      <c r="B110" s="29" t="s">
        <v>223</v>
      </c>
      <c r="C110" s="29" t="s">
        <v>224</v>
      </c>
      <c r="D110" s="29" t="s">
        <v>225</v>
      </c>
      <c r="E110" s="31" t="s">
        <v>227</v>
      </c>
      <c r="F110" s="29" t="s">
        <v>147</v>
      </c>
      <c r="G110" s="28" t="s">
        <v>152</v>
      </c>
      <c r="H110" s="29" t="s">
        <v>228</v>
      </c>
      <c r="I110" s="29" t="s">
        <v>226</v>
      </c>
      <c r="J110" s="30" t="s">
        <v>229</v>
      </c>
    </row>
    <row r="111" spans="1:10" s="23" customFormat="1" ht="27" x14ac:dyDescent="0.25">
      <c r="A111" s="28">
        <v>106</v>
      </c>
      <c r="B111" s="29" t="s">
        <v>230</v>
      </c>
      <c r="C111" s="29" t="s">
        <v>231</v>
      </c>
      <c r="D111" s="29" t="s">
        <v>232</v>
      </c>
      <c r="E111" s="31" t="s">
        <v>1290</v>
      </c>
      <c r="F111" s="29" t="s">
        <v>147</v>
      </c>
      <c r="G111" s="28" t="s">
        <v>152</v>
      </c>
      <c r="H111" s="29" t="s">
        <v>233</v>
      </c>
      <c r="I111" s="29" t="s">
        <v>234</v>
      </c>
      <c r="J111" s="30" t="s">
        <v>171</v>
      </c>
    </row>
    <row r="112" spans="1:10" s="23" customFormat="1" ht="27" x14ac:dyDescent="0.25">
      <c r="A112" s="28">
        <v>107</v>
      </c>
      <c r="B112" s="29" t="s">
        <v>153</v>
      </c>
      <c r="C112" s="29" t="s">
        <v>625</v>
      </c>
      <c r="D112" s="29" t="s">
        <v>500</v>
      </c>
      <c r="E112" s="29" t="s">
        <v>626</v>
      </c>
      <c r="F112" s="29" t="s">
        <v>147</v>
      </c>
      <c r="G112" s="29" t="s">
        <v>879</v>
      </c>
      <c r="H112" s="29" t="s">
        <v>638</v>
      </c>
      <c r="I112" s="29" t="s">
        <v>627</v>
      </c>
      <c r="J112" s="30" t="s">
        <v>628</v>
      </c>
    </row>
    <row r="113" spans="1:10" s="23" customFormat="1" ht="27" x14ac:dyDescent="0.25">
      <c r="A113" s="28">
        <v>108</v>
      </c>
      <c r="B113" s="29" t="s">
        <v>210</v>
      </c>
      <c r="C113" s="29" t="s">
        <v>211</v>
      </c>
      <c r="D113" s="29" t="s">
        <v>212</v>
      </c>
      <c r="E113" s="31" t="s">
        <v>213</v>
      </c>
      <c r="F113" s="29" t="s">
        <v>151</v>
      </c>
      <c r="G113" s="28" t="s">
        <v>152</v>
      </c>
      <c r="H113" s="29" t="s">
        <v>214</v>
      </c>
      <c r="I113" s="29" t="s">
        <v>215</v>
      </c>
      <c r="J113" s="30" t="s">
        <v>216</v>
      </c>
    </row>
    <row r="114" spans="1:10" s="23" customFormat="1" ht="27" x14ac:dyDescent="0.25">
      <c r="A114" s="28">
        <v>109</v>
      </c>
      <c r="B114" s="29" t="s">
        <v>629</v>
      </c>
      <c r="C114" s="29" t="s">
        <v>631</v>
      </c>
      <c r="D114" s="29" t="s">
        <v>630</v>
      </c>
      <c r="E114" s="31" t="s">
        <v>632</v>
      </c>
      <c r="F114" s="29" t="s">
        <v>147</v>
      </c>
      <c r="G114" s="29" t="s">
        <v>152</v>
      </c>
      <c r="H114" s="29" t="s">
        <v>633</v>
      </c>
      <c r="I114" s="29" t="s">
        <v>634</v>
      </c>
      <c r="J114" s="30" t="s">
        <v>635</v>
      </c>
    </row>
    <row r="115" spans="1:10" s="23" customFormat="1" ht="27" x14ac:dyDescent="0.25">
      <c r="A115" s="28">
        <v>110</v>
      </c>
      <c r="B115" s="29" t="s">
        <v>230</v>
      </c>
      <c r="C115" s="29" t="s">
        <v>614</v>
      </c>
      <c r="D115" s="29" t="s">
        <v>174</v>
      </c>
      <c r="E115" s="31" t="s">
        <v>615</v>
      </c>
      <c r="F115" s="29" t="s">
        <v>151</v>
      </c>
      <c r="G115" s="29" t="s">
        <v>879</v>
      </c>
      <c r="H115" s="29" t="s">
        <v>618</v>
      </c>
      <c r="I115" s="29" t="s">
        <v>616</v>
      </c>
      <c r="J115" s="30" t="s">
        <v>617</v>
      </c>
    </row>
    <row r="116" spans="1:10" s="23" customFormat="1" ht="40.5" x14ac:dyDescent="0.25">
      <c r="A116" s="28">
        <v>111</v>
      </c>
      <c r="B116" s="29" t="s">
        <v>153</v>
      </c>
      <c r="C116" s="29" t="s">
        <v>619</v>
      </c>
      <c r="D116" s="29" t="s">
        <v>620</v>
      </c>
      <c r="E116" s="31" t="s">
        <v>621</v>
      </c>
      <c r="F116" s="29" t="s">
        <v>151</v>
      </c>
      <c r="G116" s="29" t="s">
        <v>152</v>
      </c>
      <c r="H116" s="29" t="s">
        <v>622</v>
      </c>
      <c r="I116" s="29" t="s">
        <v>623</v>
      </c>
      <c r="J116" s="30" t="s">
        <v>624</v>
      </c>
    </row>
    <row r="117" spans="1:10" s="23" customFormat="1" ht="41.25" customHeight="1" x14ac:dyDescent="0.25">
      <c r="A117" s="28">
        <v>112</v>
      </c>
      <c r="B117" s="29" t="s">
        <v>235</v>
      </c>
      <c r="C117" s="29" t="s">
        <v>236</v>
      </c>
      <c r="D117" s="29" t="s">
        <v>237</v>
      </c>
      <c r="E117" s="31" t="s">
        <v>238</v>
      </c>
      <c r="F117" s="29" t="s">
        <v>151</v>
      </c>
      <c r="G117" s="29" t="s">
        <v>879</v>
      </c>
      <c r="H117" s="29" t="s">
        <v>239</v>
      </c>
      <c r="I117" s="29" t="s">
        <v>245</v>
      </c>
      <c r="J117" s="30" t="s">
        <v>240</v>
      </c>
    </row>
    <row r="118" spans="1:10" s="23" customFormat="1" ht="27" x14ac:dyDescent="0.25">
      <c r="A118" s="28">
        <v>113</v>
      </c>
      <c r="B118" s="29" t="s">
        <v>1296</v>
      </c>
      <c r="C118" s="29" t="s">
        <v>418</v>
      </c>
      <c r="D118" s="29" t="s">
        <v>433</v>
      </c>
      <c r="E118" s="31" t="s">
        <v>494</v>
      </c>
      <c r="F118" s="29" t="s">
        <v>147</v>
      </c>
      <c r="G118" s="29" t="s">
        <v>152</v>
      </c>
      <c r="H118" s="29" t="s">
        <v>495</v>
      </c>
      <c r="I118" s="29" t="s">
        <v>496</v>
      </c>
      <c r="J118" s="30" t="s">
        <v>497</v>
      </c>
    </row>
    <row r="119" spans="1:10" s="23" customFormat="1" ht="27" x14ac:dyDescent="0.25">
      <c r="A119" s="28">
        <v>114</v>
      </c>
      <c r="B119" s="29" t="s">
        <v>354</v>
      </c>
      <c r="C119" s="29" t="s">
        <v>262</v>
      </c>
      <c r="D119" s="29" t="s">
        <v>355</v>
      </c>
      <c r="E119" s="31" t="s">
        <v>356</v>
      </c>
      <c r="F119" s="29" t="s">
        <v>147</v>
      </c>
      <c r="G119" s="29" t="s">
        <v>879</v>
      </c>
      <c r="H119" s="29" t="s">
        <v>357</v>
      </c>
      <c r="I119" s="29" t="s">
        <v>358</v>
      </c>
      <c r="J119" s="30" t="s">
        <v>158</v>
      </c>
    </row>
    <row r="120" spans="1:10" s="23" customFormat="1" ht="54" x14ac:dyDescent="0.25">
      <c r="A120" s="28">
        <v>115</v>
      </c>
      <c r="B120" s="29" t="s">
        <v>370</v>
      </c>
      <c r="C120" s="29" t="s">
        <v>366</v>
      </c>
      <c r="D120" s="29" t="s">
        <v>367</v>
      </c>
      <c r="E120" s="31" t="s">
        <v>368</v>
      </c>
      <c r="F120" s="29" t="s">
        <v>147</v>
      </c>
      <c r="G120" s="29" t="s">
        <v>879</v>
      </c>
      <c r="H120" s="29" t="s">
        <v>369</v>
      </c>
      <c r="I120" s="29" t="s">
        <v>371</v>
      </c>
      <c r="J120" s="30" t="s">
        <v>372</v>
      </c>
    </row>
    <row r="121" spans="1:10" s="23" customFormat="1" ht="88.5" customHeight="1" x14ac:dyDescent="0.25">
      <c r="A121" s="28">
        <v>116</v>
      </c>
      <c r="B121" s="29" t="s">
        <v>348</v>
      </c>
      <c r="C121" s="29" t="s">
        <v>349</v>
      </c>
      <c r="D121" s="29" t="s">
        <v>350</v>
      </c>
      <c r="E121" s="31" t="s">
        <v>351</v>
      </c>
      <c r="F121" s="29" t="s">
        <v>151</v>
      </c>
      <c r="G121" s="29" t="s">
        <v>879</v>
      </c>
      <c r="H121" s="29" t="s">
        <v>352</v>
      </c>
      <c r="I121" s="29" t="s">
        <v>353</v>
      </c>
      <c r="J121" s="30" t="s">
        <v>875</v>
      </c>
    </row>
    <row r="122" spans="1:10" s="23" customFormat="1" ht="40.5" x14ac:dyDescent="0.25">
      <c r="A122" s="28">
        <v>117</v>
      </c>
      <c r="B122" s="29" t="s">
        <v>373</v>
      </c>
      <c r="C122" s="29" t="s">
        <v>374</v>
      </c>
      <c r="D122" s="29" t="s">
        <v>375</v>
      </c>
      <c r="E122" s="31" t="s">
        <v>376</v>
      </c>
      <c r="F122" s="29" t="s">
        <v>147</v>
      </c>
      <c r="G122" s="29" t="s">
        <v>152</v>
      </c>
      <c r="H122" s="29" t="s">
        <v>377</v>
      </c>
      <c r="I122" s="29" t="s">
        <v>378</v>
      </c>
      <c r="J122" s="30" t="s">
        <v>379</v>
      </c>
    </row>
    <row r="123" spans="1:10" s="23" customFormat="1" ht="27" x14ac:dyDescent="0.25">
      <c r="A123" s="28">
        <v>118</v>
      </c>
      <c r="B123" s="29" t="s">
        <v>172</v>
      </c>
      <c r="C123" s="29" t="s">
        <v>224</v>
      </c>
      <c r="D123" s="29" t="s">
        <v>145</v>
      </c>
      <c r="E123" s="31" t="s">
        <v>380</v>
      </c>
      <c r="F123" s="29" t="s">
        <v>147</v>
      </c>
      <c r="G123" s="29" t="s">
        <v>152</v>
      </c>
      <c r="H123" s="29" t="s">
        <v>381</v>
      </c>
      <c r="I123" s="29" t="s">
        <v>383</v>
      </c>
      <c r="J123" s="30" t="s">
        <v>382</v>
      </c>
    </row>
    <row r="124" spans="1:10" s="23" customFormat="1" ht="40.5" x14ac:dyDescent="0.25">
      <c r="A124" s="28">
        <v>119</v>
      </c>
      <c r="B124" s="29" t="s">
        <v>384</v>
      </c>
      <c r="C124" s="29" t="s">
        <v>206</v>
      </c>
      <c r="D124" s="29" t="s">
        <v>532</v>
      </c>
      <c r="E124" s="31" t="s">
        <v>1291</v>
      </c>
      <c r="F124" s="29" t="s">
        <v>147</v>
      </c>
      <c r="G124" s="29" t="s">
        <v>879</v>
      </c>
      <c r="H124" s="29" t="s">
        <v>1300</v>
      </c>
      <c r="I124" s="29" t="s">
        <v>1213</v>
      </c>
      <c r="J124" s="30" t="s">
        <v>385</v>
      </c>
    </row>
    <row r="125" spans="1:10" s="23" customFormat="1" ht="27" x14ac:dyDescent="0.25">
      <c r="A125" s="28">
        <v>120</v>
      </c>
      <c r="B125" s="29" t="s">
        <v>359</v>
      </c>
      <c r="C125" s="29" t="s">
        <v>360</v>
      </c>
      <c r="D125" s="29" t="s">
        <v>361</v>
      </c>
      <c r="E125" s="31" t="s">
        <v>362</v>
      </c>
      <c r="F125" s="29" t="s">
        <v>151</v>
      </c>
      <c r="G125" s="29" t="s">
        <v>152</v>
      </c>
      <c r="H125" s="29" t="s">
        <v>364</v>
      </c>
      <c r="I125" s="29" t="s">
        <v>363</v>
      </c>
      <c r="J125" s="30" t="s">
        <v>365</v>
      </c>
    </row>
    <row r="126" spans="1:10" s="23" customFormat="1" ht="40.5" x14ac:dyDescent="0.25">
      <c r="A126" s="28">
        <v>121</v>
      </c>
      <c r="B126" s="29" t="s">
        <v>386</v>
      </c>
      <c r="C126" s="29" t="s">
        <v>387</v>
      </c>
      <c r="D126" s="29" t="s">
        <v>388</v>
      </c>
      <c r="E126" s="31" t="s">
        <v>389</v>
      </c>
      <c r="F126" s="29" t="s">
        <v>147</v>
      </c>
      <c r="G126" s="29" t="s">
        <v>152</v>
      </c>
      <c r="H126" s="29" t="s">
        <v>390</v>
      </c>
      <c r="I126" s="29" t="s">
        <v>391</v>
      </c>
      <c r="J126" s="30" t="s">
        <v>1161</v>
      </c>
    </row>
    <row r="127" spans="1:10" s="23" customFormat="1" ht="27" x14ac:dyDescent="0.25">
      <c r="A127" s="28">
        <v>122</v>
      </c>
      <c r="B127" s="29" t="s">
        <v>153</v>
      </c>
      <c r="C127" s="29" t="s">
        <v>398</v>
      </c>
      <c r="D127" s="29" t="s">
        <v>337</v>
      </c>
      <c r="E127" s="31" t="s">
        <v>399</v>
      </c>
      <c r="F127" s="29" t="s">
        <v>147</v>
      </c>
      <c r="G127" s="29" t="s">
        <v>152</v>
      </c>
      <c r="H127" s="29" t="s">
        <v>400</v>
      </c>
      <c r="I127" s="29" t="s">
        <v>402</v>
      </c>
      <c r="J127" s="30" t="s">
        <v>401</v>
      </c>
    </row>
    <row r="128" spans="1:10" s="23" customFormat="1" ht="40.5" x14ac:dyDescent="0.25">
      <c r="A128" s="28">
        <v>123</v>
      </c>
      <c r="B128" s="29" t="s">
        <v>403</v>
      </c>
      <c r="C128" s="29" t="s">
        <v>404</v>
      </c>
      <c r="D128" s="29" t="s">
        <v>405</v>
      </c>
      <c r="E128" s="31" t="s">
        <v>406</v>
      </c>
      <c r="F128" s="29" t="s">
        <v>147</v>
      </c>
      <c r="G128" s="29" t="s">
        <v>152</v>
      </c>
      <c r="H128" s="29" t="s">
        <v>407</v>
      </c>
      <c r="I128" s="29" t="s">
        <v>408</v>
      </c>
      <c r="J128" s="30" t="s">
        <v>409</v>
      </c>
    </row>
    <row r="129" spans="1:10" s="23" customFormat="1" ht="27" x14ac:dyDescent="0.25">
      <c r="A129" s="28">
        <v>124</v>
      </c>
      <c r="B129" s="29" t="s">
        <v>392</v>
      </c>
      <c r="C129" s="29" t="s">
        <v>195</v>
      </c>
      <c r="D129" s="29" t="s">
        <v>393</v>
      </c>
      <c r="E129" s="31" t="s">
        <v>394</v>
      </c>
      <c r="F129" s="29" t="s">
        <v>151</v>
      </c>
      <c r="G129" s="29" t="s">
        <v>152</v>
      </c>
      <c r="H129" s="29" t="s">
        <v>395</v>
      </c>
      <c r="I129" s="29" t="s">
        <v>396</v>
      </c>
      <c r="J129" s="30" t="s">
        <v>397</v>
      </c>
    </row>
    <row r="130" spans="1:10" s="23" customFormat="1" ht="40.5" x14ac:dyDescent="0.25">
      <c r="A130" s="28">
        <v>125</v>
      </c>
      <c r="B130" s="29" t="s">
        <v>411</v>
      </c>
      <c r="C130" s="29" t="s">
        <v>412</v>
      </c>
      <c r="D130" s="29" t="s">
        <v>413</v>
      </c>
      <c r="E130" s="31" t="s">
        <v>414</v>
      </c>
      <c r="F130" s="29" t="s">
        <v>151</v>
      </c>
      <c r="G130" s="29" t="s">
        <v>152</v>
      </c>
      <c r="H130" s="29" t="s">
        <v>415</v>
      </c>
      <c r="I130" s="29" t="s">
        <v>416</v>
      </c>
      <c r="J130" s="30" t="s">
        <v>410</v>
      </c>
    </row>
    <row r="131" spans="1:10" s="23" customFormat="1" ht="40.5" x14ac:dyDescent="0.25">
      <c r="A131" s="28">
        <v>126</v>
      </c>
      <c r="B131" s="29" t="s">
        <v>767</v>
      </c>
      <c r="C131" s="29" t="s">
        <v>770</v>
      </c>
      <c r="D131" s="29" t="s">
        <v>771</v>
      </c>
      <c r="E131" s="29" t="s">
        <v>772</v>
      </c>
      <c r="F131" s="29" t="s">
        <v>147</v>
      </c>
      <c r="G131" s="29" t="s">
        <v>879</v>
      </c>
      <c r="H131" s="29" t="s">
        <v>773</v>
      </c>
      <c r="I131" s="29" t="s">
        <v>774</v>
      </c>
      <c r="J131" s="30" t="s">
        <v>775</v>
      </c>
    </row>
    <row r="132" spans="1:10" s="23" customFormat="1" ht="27" x14ac:dyDescent="0.25">
      <c r="A132" s="28">
        <v>127</v>
      </c>
      <c r="B132" s="29" t="s">
        <v>354</v>
      </c>
      <c r="C132" s="29" t="s">
        <v>776</v>
      </c>
      <c r="D132" s="29" t="s">
        <v>777</v>
      </c>
      <c r="E132" s="29" t="s">
        <v>778</v>
      </c>
      <c r="F132" s="29" t="s">
        <v>147</v>
      </c>
      <c r="G132" s="29" t="s">
        <v>152</v>
      </c>
      <c r="H132" s="29" t="s">
        <v>779</v>
      </c>
      <c r="I132" s="29" t="s">
        <v>780</v>
      </c>
      <c r="J132" s="30" t="s">
        <v>1161</v>
      </c>
    </row>
    <row r="133" spans="1:10" s="23" customFormat="1" ht="27" x14ac:dyDescent="0.25">
      <c r="A133" s="28">
        <v>128</v>
      </c>
      <c r="B133" s="29" t="s">
        <v>143</v>
      </c>
      <c r="C133" s="29" t="s">
        <v>808</v>
      </c>
      <c r="D133" s="29" t="s">
        <v>809</v>
      </c>
      <c r="E133" s="29" t="s">
        <v>812</v>
      </c>
      <c r="F133" s="29" t="s">
        <v>147</v>
      </c>
      <c r="G133" s="29" t="s">
        <v>152</v>
      </c>
      <c r="H133" s="29" t="s">
        <v>811</v>
      </c>
      <c r="I133" s="29" t="s">
        <v>810</v>
      </c>
      <c r="J133" s="30" t="s">
        <v>1161</v>
      </c>
    </row>
    <row r="134" spans="1:10" s="23" customFormat="1" ht="40.5" x14ac:dyDescent="0.25">
      <c r="A134" s="28">
        <v>129</v>
      </c>
      <c r="B134" s="29" t="s">
        <v>172</v>
      </c>
      <c r="C134" s="29" t="s">
        <v>687</v>
      </c>
      <c r="D134" s="29" t="s">
        <v>295</v>
      </c>
      <c r="E134" s="31" t="s">
        <v>690</v>
      </c>
      <c r="F134" s="29" t="s">
        <v>151</v>
      </c>
      <c r="G134" s="29" t="s">
        <v>152</v>
      </c>
      <c r="H134" s="29" t="s">
        <v>696</v>
      </c>
      <c r="I134" s="29" t="s">
        <v>698</v>
      </c>
      <c r="J134" s="30" t="s">
        <v>699</v>
      </c>
    </row>
    <row r="135" spans="1:10" s="23" customFormat="1" ht="27" x14ac:dyDescent="0.25">
      <c r="A135" s="28">
        <v>130</v>
      </c>
      <c r="B135" s="29" t="s">
        <v>569</v>
      </c>
      <c r="C135" s="29" t="s">
        <v>728</v>
      </c>
      <c r="D135" s="29" t="s">
        <v>729</v>
      </c>
      <c r="E135" s="31" t="s">
        <v>727</v>
      </c>
      <c r="F135" s="29" t="s">
        <v>147</v>
      </c>
      <c r="G135" s="29" t="s">
        <v>152</v>
      </c>
      <c r="H135" s="29" t="s">
        <v>726</v>
      </c>
      <c r="I135" s="29" t="s">
        <v>730</v>
      </c>
      <c r="J135" s="30" t="s">
        <v>1161</v>
      </c>
    </row>
    <row r="136" spans="1:10" s="23" customFormat="1" ht="27" x14ac:dyDescent="0.25">
      <c r="A136" s="28">
        <v>131</v>
      </c>
      <c r="B136" s="29" t="s">
        <v>584</v>
      </c>
      <c r="C136" s="29" t="s">
        <v>764</v>
      </c>
      <c r="D136" s="29" t="s">
        <v>765</v>
      </c>
      <c r="E136" s="31" t="s">
        <v>766</v>
      </c>
      <c r="F136" s="29" t="s">
        <v>147</v>
      </c>
      <c r="G136" s="29" t="s">
        <v>152</v>
      </c>
      <c r="H136" s="29" t="s">
        <v>768</v>
      </c>
      <c r="I136" s="29" t="s">
        <v>769</v>
      </c>
      <c r="J136" s="30" t="s">
        <v>1161</v>
      </c>
    </row>
    <row r="137" spans="1:10" s="23" customFormat="1" ht="27" x14ac:dyDescent="0.25">
      <c r="A137" s="28">
        <v>132</v>
      </c>
      <c r="B137" s="29" t="s">
        <v>684</v>
      </c>
      <c r="C137" s="29" t="s">
        <v>1204</v>
      </c>
      <c r="D137" s="29" t="s">
        <v>688</v>
      </c>
      <c r="E137" s="31" t="s">
        <v>689</v>
      </c>
      <c r="F137" s="29" t="s">
        <v>147</v>
      </c>
      <c r="G137" s="29" t="s">
        <v>879</v>
      </c>
      <c r="H137" s="29" t="s">
        <v>693</v>
      </c>
      <c r="I137" s="29" t="s">
        <v>692</v>
      </c>
      <c r="J137" s="30" t="s">
        <v>1205</v>
      </c>
    </row>
    <row r="138" spans="1:10" s="23" customFormat="1" ht="27" x14ac:dyDescent="0.25">
      <c r="A138" s="28">
        <v>133</v>
      </c>
      <c r="B138" s="29" t="s">
        <v>683</v>
      </c>
      <c r="C138" s="29" t="s">
        <v>685</v>
      </c>
      <c r="D138" s="29" t="s">
        <v>686</v>
      </c>
      <c r="E138" s="31" t="s">
        <v>691</v>
      </c>
      <c r="F138" s="29" t="s">
        <v>151</v>
      </c>
      <c r="G138" s="29" t="s">
        <v>152</v>
      </c>
      <c r="H138" s="29" t="s">
        <v>694</v>
      </c>
      <c r="I138" s="29" t="s">
        <v>697</v>
      </c>
      <c r="J138" s="30" t="s">
        <v>695</v>
      </c>
    </row>
    <row r="139" spans="1:10" s="23" customFormat="1" ht="27" x14ac:dyDescent="0.25">
      <c r="A139" s="28">
        <v>134</v>
      </c>
      <c r="B139" s="29" t="s">
        <v>552</v>
      </c>
      <c r="C139" s="29" t="s">
        <v>553</v>
      </c>
      <c r="D139" s="29" t="s">
        <v>554</v>
      </c>
      <c r="E139" s="31" t="s">
        <v>555</v>
      </c>
      <c r="F139" s="29" t="s">
        <v>147</v>
      </c>
      <c r="G139" s="29" t="s">
        <v>879</v>
      </c>
      <c r="H139" s="29" t="s">
        <v>556</v>
      </c>
      <c r="I139" s="29" t="s">
        <v>557</v>
      </c>
      <c r="J139" s="30" t="s">
        <v>158</v>
      </c>
    </row>
    <row r="140" spans="1:10" s="23" customFormat="1" ht="40.5" x14ac:dyDescent="0.25">
      <c r="A140" s="28">
        <v>135</v>
      </c>
      <c r="B140" s="29" t="s">
        <v>343</v>
      </c>
      <c r="C140" s="29" t="s">
        <v>344</v>
      </c>
      <c r="D140" s="29" t="s">
        <v>345</v>
      </c>
      <c r="E140" s="31" t="s">
        <v>346</v>
      </c>
      <c r="F140" s="29" t="s">
        <v>147</v>
      </c>
      <c r="G140" s="29" t="s">
        <v>879</v>
      </c>
      <c r="H140" s="29" t="s">
        <v>347</v>
      </c>
      <c r="I140" s="29" t="s">
        <v>889</v>
      </c>
      <c r="J140" s="30" t="s">
        <v>158</v>
      </c>
    </row>
    <row r="141" spans="1:10" s="23" customFormat="1" ht="40.5" x14ac:dyDescent="0.25">
      <c r="A141" s="28">
        <v>136</v>
      </c>
      <c r="B141" s="29" t="s">
        <v>558</v>
      </c>
      <c r="C141" s="29" t="s">
        <v>559</v>
      </c>
      <c r="D141" s="29" t="s">
        <v>560</v>
      </c>
      <c r="E141" s="31" t="s">
        <v>561</v>
      </c>
      <c r="F141" s="29" t="s">
        <v>147</v>
      </c>
      <c r="G141" s="29" t="s">
        <v>879</v>
      </c>
      <c r="H141" s="29" t="s">
        <v>562</v>
      </c>
      <c r="I141" s="29" t="s">
        <v>890</v>
      </c>
      <c r="J141" s="30" t="s">
        <v>874</v>
      </c>
    </row>
    <row r="142" spans="1:10" s="23" customFormat="1" ht="54" x14ac:dyDescent="0.25">
      <c r="A142" s="28">
        <v>137</v>
      </c>
      <c r="B142" s="29" t="s">
        <v>563</v>
      </c>
      <c r="C142" s="29" t="s">
        <v>564</v>
      </c>
      <c r="D142" s="29" t="s">
        <v>565</v>
      </c>
      <c r="E142" s="31" t="s">
        <v>566</v>
      </c>
      <c r="F142" s="29" t="s">
        <v>151</v>
      </c>
      <c r="G142" s="29" t="s">
        <v>152</v>
      </c>
      <c r="H142" s="29" t="s">
        <v>567</v>
      </c>
      <c r="I142" s="29" t="s">
        <v>891</v>
      </c>
      <c r="J142" s="30" t="s">
        <v>1158</v>
      </c>
    </row>
    <row r="143" spans="1:10" s="23" customFormat="1" ht="27" x14ac:dyDescent="0.25">
      <c r="A143" s="28">
        <v>138</v>
      </c>
      <c r="B143" s="29" t="s">
        <v>384</v>
      </c>
      <c r="C143" s="29" t="s">
        <v>504</v>
      </c>
      <c r="D143" s="29" t="s">
        <v>490</v>
      </c>
      <c r="E143" s="31" t="s">
        <v>505</v>
      </c>
      <c r="F143" s="29" t="s">
        <v>147</v>
      </c>
      <c r="G143" s="29" t="s">
        <v>152</v>
      </c>
      <c r="H143" s="29" t="s">
        <v>506</v>
      </c>
      <c r="I143" s="29" t="s">
        <v>892</v>
      </c>
      <c r="J143" s="30" t="s">
        <v>1273</v>
      </c>
    </row>
    <row r="144" spans="1:10" s="23" customFormat="1" ht="27" x14ac:dyDescent="0.25">
      <c r="A144" s="28">
        <v>139</v>
      </c>
      <c r="B144" s="29" t="s">
        <v>230</v>
      </c>
      <c r="C144" s="29" t="s">
        <v>574</v>
      </c>
      <c r="D144" s="29" t="s">
        <v>575</v>
      </c>
      <c r="E144" s="31" t="s">
        <v>576</v>
      </c>
      <c r="F144" s="29" t="s">
        <v>147</v>
      </c>
      <c r="G144" s="29" t="s">
        <v>879</v>
      </c>
      <c r="H144" s="30" t="s">
        <v>577</v>
      </c>
      <c r="I144" s="29" t="s">
        <v>894</v>
      </c>
      <c r="J144" s="30" t="s">
        <v>573</v>
      </c>
    </row>
    <row r="145" spans="1:10" s="23" customFormat="1" ht="27" x14ac:dyDescent="0.25">
      <c r="A145" s="28">
        <v>140</v>
      </c>
      <c r="B145" s="29" t="s">
        <v>569</v>
      </c>
      <c r="C145" s="29" t="s">
        <v>570</v>
      </c>
      <c r="D145" s="29" t="s">
        <v>560</v>
      </c>
      <c r="E145" s="31" t="s">
        <v>571</v>
      </c>
      <c r="F145" s="29" t="s">
        <v>151</v>
      </c>
      <c r="G145" s="29" t="s">
        <v>152</v>
      </c>
      <c r="H145" s="30" t="s">
        <v>572</v>
      </c>
      <c r="I145" s="29" t="s">
        <v>893</v>
      </c>
      <c r="J145" s="30" t="s">
        <v>568</v>
      </c>
    </row>
    <row r="146" spans="1:10" s="23" customFormat="1" ht="27" x14ac:dyDescent="0.25">
      <c r="A146" s="28">
        <v>141</v>
      </c>
      <c r="B146" s="29" t="s">
        <v>736</v>
      </c>
      <c r="C146" s="29" t="s">
        <v>456</v>
      </c>
      <c r="D146" s="29" t="s">
        <v>686</v>
      </c>
      <c r="E146" s="31" t="s">
        <v>739</v>
      </c>
      <c r="F146" s="29" t="s">
        <v>147</v>
      </c>
      <c r="G146" s="29" t="s">
        <v>879</v>
      </c>
      <c r="H146" s="29" t="s">
        <v>740</v>
      </c>
      <c r="I146" s="29" t="s">
        <v>738</v>
      </c>
      <c r="J146" s="30" t="s">
        <v>737</v>
      </c>
    </row>
    <row r="147" spans="1:10" s="23" customFormat="1" ht="27" x14ac:dyDescent="0.25">
      <c r="A147" s="28">
        <v>142</v>
      </c>
      <c r="B147" s="29" t="s">
        <v>760</v>
      </c>
      <c r="C147" s="29" t="s">
        <v>331</v>
      </c>
      <c r="D147" s="29" t="s">
        <v>510</v>
      </c>
      <c r="E147" s="31" t="s">
        <v>761</v>
      </c>
      <c r="F147" s="29" t="s">
        <v>147</v>
      </c>
      <c r="G147" s="29" t="s">
        <v>152</v>
      </c>
      <c r="H147" s="29" t="s">
        <v>762</v>
      </c>
      <c r="I147" s="29" t="s">
        <v>763</v>
      </c>
      <c r="J147" s="30" t="s">
        <v>1206</v>
      </c>
    </row>
    <row r="148" spans="1:10" s="23" customFormat="1" ht="27" x14ac:dyDescent="0.25">
      <c r="A148" s="28">
        <v>143</v>
      </c>
      <c r="B148" s="29" t="s">
        <v>417</v>
      </c>
      <c r="C148" s="29" t="s">
        <v>418</v>
      </c>
      <c r="D148" s="29" t="s">
        <v>419</v>
      </c>
      <c r="E148" s="31" t="s">
        <v>420</v>
      </c>
      <c r="F148" s="29" t="s">
        <v>147</v>
      </c>
      <c r="G148" s="29" t="s">
        <v>152</v>
      </c>
      <c r="H148" s="29" t="s">
        <v>421</v>
      </c>
      <c r="I148" s="29" t="s">
        <v>895</v>
      </c>
      <c r="J148" s="30" t="s">
        <v>1171</v>
      </c>
    </row>
    <row r="149" spans="1:10" s="23" customFormat="1" ht="54" x14ac:dyDescent="0.25">
      <c r="A149" s="28">
        <v>144</v>
      </c>
      <c r="B149" s="29" t="s">
        <v>300</v>
      </c>
      <c r="C149" s="29" t="s">
        <v>522</v>
      </c>
      <c r="D149" s="29" t="s">
        <v>250</v>
      </c>
      <c r="E149" s="31" t="s">
        <v>523</v>
      </c>
      <c r="F149" s="29" t="s">
        <v>151</v>
      </c>
      <c r="G149" s="29" t="s">
        <v>879</v>
      </c>
      <c r="H149" s="29" t="s">
        <v>525</v>
      </c>
      <c r="I149" s="29" t="s">
        <v>524</v>
      </c>
      <c r="J149" s="30" t="s">
        <v>878</v>
      </c>
    </row>
    <row r="150" spans="1:10" s="23" customFormat="1" ht="40.5" x14ac:dyDescent="0.25">
      <c r="A150" s="28">
        <v>145</v>
      </c>
      <c r="B150" s="29" t="s">
        <v>354</v>
      </c>
      <c r="C150" s="29" t="s">
        <v>814</v>
      </c>
      <c r="D150" s="29" t="s">
        <v>815</v>
      </c>
      <c r="E150" s="31" t="s">
        <v>817</v>
      </c>
      <c r="F150" s="29" t="s">
        <v>147</v>
      </c>
      <c r="G150" s="29" t="s">
        <v>152</v>
      </c>
      <c r="H150" s="29" t="s">
        <v>1093</v>
      </c>
      <c r="I150" s="29" t="s">
        <v>1094</v>
      </c>
      <c r="J150" s="32" t="s">
        <v>1207</v>
      </c>
    </row>
    <row r="151" spans="1:10" s="23" customFormat="1" ht="54" x14ac:dyDescent="0.25">
      <c r="A151" s="28">
        <v>146</v>
      </c>
      <c r="B151" s="29" t="s">
        <v>752</v>
      </c>
      <c r="C151" s="29" t="s">
        <v>654</v>
      </c>
      <c r="D151" s="29" t="s">
        <v>473</v>
      </c>
      <c r="E151" s="31" t="s">
        <v>753</v>
      </c>
      <c r="F151" s="29" t="s">
        <v>147</v>
      </c>
      <c r="G151" s="29" t="s">
        <v>879</v>
      </c>
      <c r="H151" s="29" t="s">
        <v>754</v>
      </c>
      <c r="I151" s="29" t="s">
        <v>755</v>
      </c>
      <c r="J151" s="30" t="s">
        <v>1274</v>
      </c>
    </row>
    <row r="152" spans="1:10" s="23" customFormat="1" ht="27" x14ac:dyDescent="0.25">
      <c r="A152" s="28">
        <v>147</v>
      </c>
      <c r="B152" s="29" t="s">
        <v>300</v>
      </c>
      <c r="C152" s="29" t="s">
        <v>461</v>
      </c>
      <c r="D152" s="29" t="s">
        <v>542</v>
      </c>
      <c r="E152" s="31" t="s">
        <v>543</v>
      </c>
      <c r="F152" s="29" t="s">
        <v>147</v>
      </c>
      <c r="G152" s="29" t="s">
        <v>152</v>
      </c>
      <c r="H152" s="29" t="s">
        <v>544</v>
      </c>
      <c r="I152" s="29" t="s">
        <v>545</v>
      </c>
      <c r="J152" s="30" t="s">
        <v>1171</v>
      </c>
    </row>
    <row r="153" spans="1:10" s="23" customFormat="1" ht="40.5" x14ac:dyDescent="0.25">
      <c r="A153" s="28">
        <v>148</v>
      </c>
      <c r="B153" s="29" t="s">
        <v>330</v>
      </c>
      <c r="C153" s="29" t="s">
        <v>746</v>
      </c>
      <c r="D153" s="29" t="s">
        <v>747</v>
      </c>
      <c r="E153" s="31" t="s">
        <v>748</v>
      </c>
      <c r="F153" s="29" t="s">
        <v>151</v>
      </c>
      <c r="G153" s="29" t="s">
        <v>152</v>
      </c>
      <c r="H153" s="29" t="s">
        <v>749</v>
      </c>
      <c r="I153" s="29" t="s">
        <v>750</v>
      </c>
      <c r="J153" s="30" t="s">
        <v>751</v>
      </c>
    </row>
    <row r="154" spans="1:10" s="23" customFormat="1" ht="40.5" x14ac:dyDescent="0.25">
      <c r="A154" s="28">
        <v>149</v>
      </c>
      <c r="B154" s="29" t="s">
        <v>422</v>
      </c>
      <c r="C154" s="29" t="s">
        <v>423</v>
      </c>
      <c r="D154" s="29" t="s">
        <v>424</v>
      </c>
      <c r="E154" s="31" t="s">
        <v>425</v>
      </c>
      <c r="F154" s="29" t="s">
        <v>147</v>
      </c>
      <c r="G154" s="29" t="s">
        <v>152</v>
      </c>
      <c r="H154" s="29" t="s">
        <v>426</v>
      </c>
      <c r="I154" s="29" t="s">
        <v>427</v>
      </c>
      <c r="J154" s="30" t="s">
        <v>470</v>
      </c>
    </row>
    <row r="155" spans="1:10" s="23" customFormat="1" ht="40.5" x14ac:dyDescent="0.25">
      <c r="A155" s="28">
        <v>150</v>
      </c>
      <c r="B155" s="29" t="s">
        <v>254</v>
      </c>
      <c r="C155" s="29" t="s">
        <v>732</v>
      </c>
      <c r="D155" s="29" t="s">
        <v>155</v>
      </c>
      <c r="E155" s="31" t="s">
        <v>733</v>
      </c>
      <c r="F155" s="29" t="s">
        <v>147</v>
      </c>
      <c r="G155" s="29" t="s">
        <v>152</v>
      </c>
      <c r="H155" s="29" t="s">
        <v>734</v>
      </c>
      <c r="I155" s="29" t="s">
        <v>735</v>
      </c>
      <c r="J155" s="30" t="s">
        <v>171</v>
      </c>
    </row>
    <row r="156" spans="1:10" s="23" customFormat="1" ht="40.5" x14ac:dyDescent="0.25">
      <c r="A156" s="28">
        <v>151</v>
      </c>
      <c r="B156" s="29" t="s">
        <v>471</v>
      </c>
      <c r="C156" s="29" t="s">
        <v>509</v>
      </c>
      <c r="D156" s="29" t="s">
        <v>741</v>
      </c>
      <c r="E156" s="31" t="s">
        <v>742</v>
      </c>
      <c r="F156" s="29" t="s">
        <v>151</v>
      </c>
      <c r="G156" s="29" t="s">
        <v>152</v>
      </c>
      <c r="H156" s="29" t="s">
        <v>743</v>
      </c>
      <c r="I156" s="29" t="s">
        <v>744</v>
      </c>
      <c r="J156" s="30" t="s">
        <v>745</v>
      </c>
    </row>
    <row r="157" spans="1:10" s="23" customFormat="1" ht="54" x14ac:dyDescent="0.25">
      <c r="A157" s="28">
        <v>152</v>
      </c>
      <c r="B157" s="29" t="s">
        <v>596</v>
      </c>
      <c r="C157" s="29" t="s">
        <v>950</v>
      </c>
      <c r="D157" s="29" t="s">
        <v>598</v>
      </c>
      <c r="E157" s="31" t="s">
        <v>599</v>
      </c>
      <c r="F157" s="29" t="s">
        <v>147</v>
      </c>
      <c r="G157" s="29" t="s">
        <v>152</v>
      </c>
      <c r="H157" s="29" t="s">
        <v>600</v>
      </c>
      <c r="I157" s="29" t="s">
        <v>601</v>
      </c>
      <c r="J157" s="30" t="s">
        <v>1288</v>
      </c>
    </row>
    <row r="158" spans="1:10" s="23" customFormat="1" ht="40.5" x14ac:dyDescent="0.25">
      <c r="A158" s="28">
        <v>153</v>
      </c>
      <c r="B158" s="29" t="s">
        <v>700</v>
      </c>
      <c r="C158" s="29" t="s">
        <v>701</v>
      </c>
      <c r="D158" s="29" t="s">
        <v>702</v>
      </c>
      <c r="E158" s="31" t="s">
        <v>703</v>
      </c>
      <c r="F158" s="29" t="s">
        <v>147</v>
      </c>
      <c r="G158" s="29" t="s">
        <v>879</v>
      </c>
      <c r="H158" s="29" t="s">
        <v>704</v>
      </c>
      <c r="I158" s="29" t="s">
        <v>705</v>
      </c>
      <c r="J158" s="30" t="s">
        <v>171</v>
      </c>
    </row>
    <row r="159" spans="1:10" s="23" customFormat="1" ht="27" x14ac:dyDescent="0.25">
      <c r="A159" s="28">
        <v>154</v>
      </c>
      <c r="B159" s="29" t="s">
        <v>706</v>
      </c>
      <c r="C159" s="29" t="s">
        <v>707</v>
      </c>
      <c r="D159" s="29" t="s">
        <v>708</v>
      </c>
      <c r="E159" s="31" t="s">
        <v>709</v>
      </c>
      <c r="F159" s="29" t="s">
        <v>147</v>
      </c>
      <c r="G159" s="29" t="s">
        <v>879</v>
      </c>
      <c r="H159" s="29" t="s">
        <v>710</v>
      </c>
      <c r="I159" s="29" t="s">
        <v>711</v>
      </c>
      <c r="J159" s="30" t="s">
        <v>712</v>
      </c>
    </row>
    <row r="160" spans="1:10" s="23" customFormat="1" ht="27" x14ac:dyDescent="0.25">
      <c r="A160" s="28">
        <v>155</v>
      </c>
      <c r="B160" s="29" t="s">
        <v>782</v>
      </c>
      <c r="C160" s="29" t="s">
        <v>301</v>
      </c>
      <c r="D160" s="29" t="s">
        <v>320</v>
      </c>
      <c r="E160" s="31" t="s">
        <v>783</v>
      </c>
      <c r="F160" s="33" t="s">
        <v>151</v>
      </c>
      <c r="G160" s="29" t="s">
        <v>879</v>
      </c>
      <c r="H160" s="29" t="s">
        <v>784</v>
      </c>
      <c r="I160" s="29" t="s">
        <v>785</v>
      </c>
      <c r="J160" s="30" t="s">
        <v>786</v>
      </c>
    </row>
    <row r="161" spans="1:10" s="23" customFormat="1" ht="27" x14ac:dyDescent="0.25">
      <c r="A161" s="28">
        <v>156</v>
      </c>
      <c r="B161" s="29" t="s">
        <v>781</v>
      </c>
      <c r="C161" s="29" t="s">
        <v>418</v>
      </c>
      <c r="D161" s="29" t="s">
        <v>337</v>
      </c>
      <c r="E161" s="31" t="s">
        <v>787</v>
      </c>
      <c r="F161" s="29" t="s">
        <v>147</v>
      </c>
      <c r="G161" s="29" t="s">
        <v>152</v>
      </c>
      <c r="H161" s="29" t="s">
        <v>788</v>
      </c>
      <c r="I161" s="29" t="s">
        <v>789</v>
      </c>
      <c r="J161" s="30" t="s">
        <v>1208</v>
      </c>
    </row>
    <row r="162" spans="1:10" s="23" customFormat="1" ht="27" x14ac:dyDescent="0.25">
      <c r="A162" s="28">
        <v>157</v>
      </c>
      <c r="B162" s="29" t="s">
        <v>713</v>
      </c>
      <c r="C162" s="29" t="s">
        <v>714</v>
      </c>
      <c r="D162" s="29" t="s">
        <v>715</v>
      </c>
      <c r="E162" s="31" t="s">
        <v>716</v>
      </c>
      <c r="F162" s="29" t="s">
        <v>147</v>
      </c>
      <c r="G162" s="29" t="s">
        <v>879</v>
      </c>
      <c r="H162" s="29" t="s">
        <v>1299</v>
      </c>
      <c r="I162" s="29" t="s">
        <v>717</v>
      </c>
      <c r="J162" s="30" t="s">
        <v>158</v>
      </c>
    </row>
    <row r="163" spans="1:10" s="23" customFormat="1" ht="40.5" x14ac:dyDescent="0.25">
      <c r="A163" s="28">
        <v>158</v>
      </c>
      <c r="B163" s="29" t="s">
        <v>718</v>
      </c>
      <c r="C163" s="29" t="s">
        <v>719</v>
      </c>
      <c r="D163" s="29" t="s">
        <v>256</v>
      </c>
      <c r="E163" s="31" t="s">
        <v>721</v>
      </c>
      <c r="F163" s="33" t="s">
        <v>151</v>
      </c>
      <c r="G163" s="29" t="s">
        <v>152</v>
      </c>
      <c r="H163" s="29" t="s">
        <v>720</v>
      </c>
      <c r="I163" s="29" t="s">
        <v>722</v>
      </c>
      <c r="J163" s="30" t="s">
        <v>723</v>
      </c>
    </row>
    <row r="164" spans="1:10" s="24" customFormat="1" ht="40.5" x14ac:dyDescent="0.25">
      <c r="A164" s="28">
        <v>159</v>
      </c>
      <c r="B164" s="29" t="s">
        <v>590</v>
      </c>
      <c r="C164" s="29" t="s">
        <v>585</v>
      </c>
      <c r="D164" s="29" t="s">
        <v>473</v>
      </c>
      <c r="E164" s="31" t="s">
        <v>591</v>
      </c>
      <c r="F164" s="29" t="s">
        <v>147</v>
      </c>
      <c r="G164" s="29" t="s">
        <v>152</v>
      </c>
      <c r="H164" s="29" t="s">
        <v>592</v>
      </c>
      <c r="I164" s="29" t="s">
        <v>593</v>
      </c>
      <c r="J164" s="30" t="s">
        <v>1161</v>
      </c>
    </row>
    <row r="165" spans="1:10" s="24" customFormat="1" ht="27" x14ac:dyDescent="0.25">
      <c r="A165" s="28">
        <v>160</v>
      </c>
      <c r="B165" s="30" t="s">
        <v>558</v>
      </c>
      <c r="C165" s="30" t="s">
        <v>180</v>
      </c>
      <c r="D165" s="30" t="s">
        <v>646</v>
      </c>
      <c r="E165" s="30" t="s">
        <v>649</v>
      </c>
      <c r="F165" s="29" t="s">
        <v>147</v>
      </c>
      <c r="G165" s="29" t="s">
        <v>152</v>
      </c>
      <c r="H165" s="29" t="s">
        <v>650</v>
      </c>
      <c r="I165" s="30" t="s">
        <v>1226</v>
      </c>
      <c r="J165" s="30" t="s">
        <v>648</v>
      </c>
    </row>
    <row r="166" spans="1:10" s="24" customFormat="1" ht="27" x14ac:dyDescent="0.25">
      <c r="A166" s="28">
        <v>161</v>
      </c>
      <c r="B166" s="30" t="s">
        <v>558</v>
      </c>
      <c r="C166" s="30" t="s">
        <v>644</v>
      </c>
      <c r="D166" s="30" t="s">
        <v>645</v>
      </c>
      <c r="E166" s="30" t="s">
        <v>651</v>
      </c>
      <c r="F166" s="29" t="s">
        <v>147</v>
      </c>
      <c r="G166" s="29" t="s">
        <v>152</v>
      </c>
      <c r="H166" s="29" t="s">
        <v>652</v>
      </c>
      <c r="I166" s="30" t="s">
        <v>1227</v>
      </c>
      <c r="J166" s="30" t="s">
        <v>647</v>
      </c>
    </row>
    <row r="167" spans="1:10" s="24" customFormat="1" ht="40.5" x14ac:dyDescent="0.25">
      <c r="A167" s="28">
        <v>162</v>
      </c>
      <c r="B167" s="29" t="s">
        <v>639</v>
      </c>
      <c r="C167" s="29" t="s">
        <v>619</v>
      </c>
      <c r="D167" s="29" t="s">
        <v>640</v>
      </c>
      <c r="E167" s="31" t="s">
        <v>641</v>
      </c>
      <c r="F167" s="29" t="s">
        <v>151</v>
      </c>
      <c r="G167" s="29" t="s">
        <v>152</v>
      </c>
      <c r="H167" s="29" t="s">
        <v>642</v>
      </c>
      <c r="I167" s="29" t="s">
        <v>1232</v>
      </c>
      <c r="J167" s="30" t="s">
        <v>643</v>
      </c>
    </row>
    <row r="168" spans="1:10" s="24" customFormat="1" ht="40.5" x14ac:dyDescent="0.25">
      <c r="A168" s="28">
        <v>163</v>
      </c>
      <c r="B168" s="30" t="s">
        <v>254</v>
      </c>
      <c r="C168" s="30" t="s">
        <v>653</v>
      </c>
      <c r="D168" s="30" t="s">
        <v>174</v>
      </c>
      <c r="E168" s="30" t="s">
        <v>656</v>
      </c>
      <c r="F168" s="29" t="s">
        <v>147</v>
      </c>
      <c r="G168" s="29" t="s">
        <v>152</v>
      </c>
      <c r="H168" s="30" t="s">
        <v>658</v>
      </c>
      <c r="I168" s="30" t="s">
        <v>659</v>
      </c>
      <c r="J168" s="30" t="s">
        <v>657</v>
      </c>
    </row>
    <row r="169" spans="1:10" s="24" customFormat="1" ht="54" x14ac:dyDescent="0.25">
      <c r="A169" s="28">
        <v>164</v>
      </c>
      <c r="B169" s="30" t="s">
        <v>254</v>
      </c>
      <c r="C169" s="30" t="s">
        <v>654</v>
      </c>
      <c r="D169" s="30" t="s">
        <v>250</v>
      </c>
      <c r="E169" s="30" t="s">
        <v>655</v>
      </c>
      <c r="F169" s="29" t="s">
        <v>147</v>
      </c>
      <c r="G169" s="29" t="s">
        <v>152</v>
      </c>
      <c r="H169" s="29" t="s">
        <v>660</v>
      </c>
      <c r="I169" s="30" t="s">
        <v>1231</v>
      </c>
      <c r="J169" s="30" t="s">
        <v>1225</v>
      </c>
    </row>
    <row r="170" spans="1:10" s="24" customFormat="1" ht="40.5" x14ac:dyDescent="0.25">
      <c r="A170" s="28">
        <v>165</v>
      </c>
      <c r="B170" s="30" t="s">
        <v>196</v>
      </c>
      <c r="C170" s="30" t="s">
        <v>661</v>
      </c>
      <c r="D170" s="30" t="s">
        <v>662</v>
      </c>
      <c r="E170" s="30" t="s">
        <v>663</v>
      </c>
      <c r="F170" s="29" t="s">
        <v>147</v>
      </c>
      <c r="G170" s="29" t="s">
        <v>879</v>
      </c>
      <c r="H170" s="29" t="s">
        <v>664</v>
      </c>
      <c r="I170" s="30" t="s">
        <v>1230</v>
      </c>
      <c r="J170" s="30" t="s">
        <v>665</v>
      </c>
    </row>
    <row r="171" spans="1:10" s="24" customFormat="1" ht="40.5" x14ac:dyDescent="0.25">
      <c r="A171" s="28">
        <v>166</v>
      </c>
      <c r="B171" s="30" t="s">
        <v>584</v>
      </c>
      <c r="C171" s="30" t="s">
        <v>666</v>
      </c>
      <c r="D171" s="30" t="s">
        <v>667</v>
      </c>
      <c r="E171" s="30" t="s">
        <v>668</v>
      </c>
      <c r="F171" s="29" t="s">
        <v>151</v>
      </c>
      <c r="G171" s="29" t="s">
        <v>152</v>
      </c>
      <c r="H171" s="29" t="s">
        <v>669</v>
      </c>
      <c r="I171" s="30" t="s">
        <v>1229</v>
      </c>
      <c r="J171" s="30" t="s">
        <v>1228</v>
      </c>
    </row>
    <row r="172" spans="1:10" s="23" customFormat="1" ht="27" x14ac:dyDescent="0.25">
      <c r="A172" s="28">
        <v>167</v>
      </c>
      <c r="B172" s="30" t="s">
        <v>230</v>
      </c>
      <c r="C172" s="30" t="s">
        <v>677</v>
      </c>
      <c r="D172" s="30" t="s">
        <v>678</v>
      </c>
      <c r="E172" s="30" t="s">
        <v>680</v>
      </c>
      <c r="F172" s="29" t="s">
        <v>147</v>
      </c>
      <c r="G172" s="29" t="s">
        <v>152</v>
      </c>
      <c r="H172" s="29" t="s">
        <v>681</v>
      </c>
      <c r="I172" s="30" t="s">
        <v>682</v>
      </c>
      <c r="J172" s="30" t="s">
        <v>679</v>
      </c>
    </row>
    <row r="173" spans="1:10" s="23" customFormat="1" ht="27" x14ac:dyDescent="0.25">
      <c r="A173" s="28">
        <v>168</v>
      </c>
      <c r="B173" s="29" t="s">
        <v>526</v>
      </c>
      <c r="C173" s="29" t="s">
        <v>283</v>
      </c>
      <c r="D173" s="29" t="s">
        <v>527</v>
      </c>
      <c r="E173" s="31" t="s">
        <v>528</v>
      </c>
      <c r="F173" s="29" t="s">
        <v>147</v>
      </c>
      <c r="G173" s="29" t="s">
        <v>879</v>
      </c>
      <c r="H173" s="29" t="s">
        <v>529</v>
      </c>
      <c r="I173" s="29" t="s">
        <v>1279</v>
      </c>
      <c r="J173" s="30" t="s">
        <v>530</v>
      </c>
    </row>
    <row r="174" spans="1:10" s="23" customFormat="1" ht="27" x14ac:dyDescent="0.25">
      <c r="A174" s="28">
        <v>169</v>
      </c>
      <c r="B174" s="30" t="s">
        <v>670</v>
      </c>
      <c r="C174" s="30" t="s">
        <v>671</v>
      </c>
      <c r="D174" s="30" t="s">
        <v>672</v>
      </c>
      <c r="E174" s="30" t="s">
        <v>674</v>
      </c>
      <c r="F174" s="29" t="s">
        <v>151</v>
      </c>
      <c r="G174" s="29" t="s">
        <v>152</v>
      </c>
      <c r="H174" s="29" t="s">
        <v>675</v>
      </c>
      <c r="I174" s="30" t="s">
        <v>676</v>
      </c>
      <c r="J174" s="30" t="s">
        <v>673</v>
      </c>
    </row>
    <row r="175" spans="1:10" s="23" customFormat="1" ht="40.5" x14ac:dyDescent="0.25">
      <c r="A175" s="28">
        <v>170</v>
      </c>
      <c r="B175" s="29" t="s">
        <v>818</v>
      </c>
      <c r="C175" s="29" t="s">
        <v>819</v>
      </c>
      <c r="D175" s="29" t="s">
        <v>232</v>
      </c>
      <c r="E175" s="29" t="s">
        <v>820</v>
      </c>
      <c r="F175" s="29" t="s">
        <v>147</v>
      </c>
      <c r="G175" s="29" t="s">
        <v>152</v>
      </c>
      <c r="H175" s="29" t="s">
        <v>821</v>
      </c>
      <c r="I175" s="29" t="s">
        <v>1234</v>
      </c>
      <c r="J175" s="30" t="s">
        <v>822</v>
      </c>
    </row>
    <row r="176" spans="1:10" s="23" customFormat="1" ht="54" x14ac:dyDescent="0.25">
      <c r="A176" s="28">
        <v>171</v>
      </c>
      <c r="B176" s="29" t="s">
        <v>736</v>
      </c>
      <c r="C176" s="29" t="s">
        <v>813</v>
      </c>
      <c r="D176" s="29" t="s">
        <v>816</v>
      </c>
      <c r="E176" s="29" t="s">
        <v>823</v>
      </c>
      <c r="F176" s="29" t="s">
        <v>147</v>
      </c>
      <c r="G176" s="29" t="s">
        <v>152</v>
      </c>
      <c r="H176" s="29" t="s">
        <v>824</v>
      </c>
      <c r="I176" s="29" t="s">
        <v>1236</v>
      </c>
      <c r="J176" s="30" t="s">
        <v>1235</v>
      </c>
    </row>
    <row r="177" spans="1:10" s="23" customFormat="1" ht="40.5" x14ac:dyDescent="0.25">
      <c r="A177" s="28">
        <v>172</v>
      </c>
      <c r="B177" s="29" t="s">
        <v>825</v>
      </c>
      <c r="C177" s="29" t="s">
        <v>597</v>
      </c>
      <c r="D177" s="29" t="s">
        <v>667</v>
      </c>
      <c r="E177" s="29" t="s">
        <v>828</v>
      </c>
      <c r="F177" s="29" t="s">
        <v>147</v>
      </c>
      <c r="G177" s="29" t="s">
        <v>152</v>
      </c>
      <c r="H177" s="29" t="s">
        <v>826</v>
      </c>
      <c r="I177" s="29" t="s">
        <v>1237</v>
      </c>
      <c r="J177" s="30" t="s">
        <v>827</v>
      </c>
    </row>
    <row r="178" spans="1:10" s="23" customFormat="1" ht="27" x14ac:dyDescent="0.25">
      <c r="A178" s="28">
        <v>173</v>
      </c>
      <c r="B178" s="29" t="s">
        <v>825</v>
      </c>
      <c r="C178" s="29" t="s">
        <v>829</v>
      </c>
      <c r="D178" s="29" t="s">
        <v>445</v>
      </c>
      <c r="E178" s="29" t="s">
        <v>830</v>
      </c>
      <c r="F178" s="29" t="s">
        <v>151</v>
      </c>
      <c r="G178" s="29" t="s">
        <v>152</v>
      </c>
      <c r="H178" s="29" t="s">
        <v>831</v>
      </c>
      <c r="I178" s="29" t="s">
        <v>1238</v>
      </c>
      <c r="J178" s="30" t="s">
        <v>832</v>
      </c>
    </row>
    <row r="179" spans="1:10" s="23" customFormat="1" ht="27" x14ac:dyDescent="0.25">
      <c r="A179" s="28">
        <v>174</v>
      </c>
      <c r="B179" s="29" t="s">
        <v>354</v>
      </c>
      <c r="C179" s="29" t="s">
        <v>833</v>
      </c>
      <c r="D179" s="29" t="s">
        <v>834</v>
      </c>
      <c r="E179" s="29" t="s">
        <v>1292</v>
      </c>
      <c r="F179" s="29" t="s">
        <v>147</v>
      </c>
      <c r="G179" s="29" t="s">
        <v>879</v>
      </c>
      <c r="H179" s="29" t="s">
        <v>835</v>
      </c>
      <c r="I179" s="29" t="s">
        <v>1293</v>
      </c>
      <c r="J179" s="30" t="s">
        <v>158</v>
      </c>
    </row>
    <row r="180" spans="1:10" s="23" customFormat="1" ht="40.5" x14ac:dyDescent="0.25">
      <c r="A180" s="28">
        <v>175</v>
      </c>
      <c r="B180" s="29" t="s">
        <v>836</v>
      </c>
      <c r="C180" s="29" t="s">
        <v>837</v>
      </c>
      <c r="D180" s="29" t="s">
        <v>547</v>
      </c>
      <c r="E180" s="29" t="s">
        <v>838</v>
      </c>
      <c r="F180" s="29" t="s">
        <v>147</v>
      </c>
      <c r="G180" s="29" t="s">
        <v>152</v>
      </c>
      <c r="H180" s="29" t="s">
        <v>839</v>
      </c>
      <c r="I180" s="29" t="s">
        <v>1239</v>
      </c>
      <c r="J180" s="30" t="s">
        <v>840</v>
      </c>
    </row>
    <row r="181" spans="1:10" s="23" customFormat="1" ht="54" x14ac:dyDescent="0.25">
      <c r="A181" s="28">
        <v>176</v>
      </c>
      <c r="B181" s="29" t="s">
        <v>781</v>
      </c>
      <c r="C181" s="29" t="s">
        <v>374</v>
      </c>
      <c r="D181" s="29" t="s">
        <v>841</v>
      </c>
      <c r="E181" s="29" t="s">
        <v>842</v>
      </c>
      <c r="F181" s="29" t="s">
        <v>147</v>
      </c>
      <c r="G181" s="29" t="s">
        <v>152</v>
      </c>
      <c r="H181" s="29" t="s">
        <v>843</v>
      </c>
      <c r="I181" s="29" t="s">
        <v>1233</v>
      </c>
      <c r="J181" s="30" t="s">
        <v>844</v>
      </c>
    </row>
    <row r="182" spans="1:10" s="23" customFormat="1" ht="40.5" x14ac:dyDescent="0.25">
      <c r="A182" s="28">
        <v>177</v>
      </c>
      <c r="B182" s="29" t="s">
        <v>781</v>
      </c>
      <c r="C182" s="29" t="s">
        <v>845</v>
      </c>
      <c r="D182" s="29" t="s">
        <v>174</v>
      </c>
      <c r="E182" s="29" t="s">
        <v>846</v>
      </c>
      <c r="F182" s="29" t="s">
        <v>151</v>
      </c>
      <c r="G182" s="29" t="s">
        <v>879</v>
      </c>
      <c r="H182" s="29" t="s">
        <v>847</v>
      </c>
      <c r="I182" s="29" t="s">
        <v>1240</v>
      </c>
      <c r="J182" s="30" t="s">
        <v>848</v>
      </c>
    </row>
    <row r="183" spans="1:10" s="23" customFormat="1" ht="40.5" x14ac:dyDescent="0.25">
      <c r="A183" s="28">
        <v>178</v>
      </c>
      <c r="B183" s="29" t="s">
        <v>860</v>
      </c>
      <c r="C183" s="29" t="s">
        <v>861</v>
      </c>
      <c r="D183" s="29" t="s">
        <v>862</v>
      </c>
      <c r="E183" s="29" t="s">
        <v>863</v>
      </c>
      <c r="F183" s="29" t="s">
        <v>147</v>
      </c>
      <c r="G183" s="29" t="s">
        <v>879</v>
      </c>
      <c r="H183" s="29" t="s">
        <v>864</v>
      </c>
      <c r="I183" s="29" t="s">
        <v>865</v>
      </c>
      <c r="J183" s="30" t="s">
        <v>158</v>
      </c>
    </row>
    <row r="184" spans="1:10" s="23" customFormat="1" ht="54" x14ac:dyDescent="0.25">
      <c r="A184" s="28">
        <v>179</v>
      </c>
      <c r="B184" s="29" t="s">
        <v>230</v>
      </c>
      <c r="C184" s="29" t="s">
        <v>160</v>
      </c>
      <c r="D184" s="29" t="s">
        <v>866</v>
      </c>
      <c r="E184" s="29" t="s">
        <v>873</v>
      </c>
      <c r="F184" s="29" t="s">
        <v>147</v>
      </c>
      <c r="G184" s="29" t="s">
        <v>152</v>
      </c>
      <c r="H184" s="29" t="s">
        <v>887</v>
      </c>
      <c r="I184" s="29" t="s">
        <v>888</v>
      </c>
      <c r="J184" s="30" t="s">
        <v>1241</v>
      </c>
    </row>
    <row r="185" spans="1:10" s="23" customFormat="1" ht="40.5" x14ac:dyDescent="0.25">
      <c r="A185" s="28">
        <v>180</v>
      </c>
      <c r="B185" s="29" t="s">
        <v>867</v>
      </c>
      <c r="C185" s="29" t="s">
        <v>868</v>
      </c>
      <c r="D185" s="29" t="s">
        <v>869</v>
      </c>
      <c r="E185" s="29" t="s">
        <v>870</v>
      </c>
      <c r="F185" s="29" t="s">
        <v>147</v>
      </c>
      <c r="G185" s="29" t="s">
        <v>879</v>
      </c>
      <c r="H185" s="29" t="s">
        <v>1298</v>
      </c>
      <c r="I185" s="29" t="s">
        <v>872</v>
      </c>
      <c r="J185" s="30" t="s">
        <v>871</v>
      </c>
    </row>
    <row r="186" spans="1:10" s="23" customFormat="1" ht="27" x14ac:dyDescent="0.25">
      <c r="A186" s="28">
        <v>181</v>
      </c>
      <c r="B186" s="29" t="s">
        <v>254</v>
      </c>
      <c r="C186" s="29" t="s">
        <v>849</v>
      </c>
      <c r="D186" s="29" t="s">
        <v>850</v>
      </c>
      <c r="E186" s="29" t="s">
        <v>851</v>
      </c>
      <c r="F186" s="29" t="s">
        <v>151</v>
      </c>
      <c r="G186" s="29" t="s">
        <v>879</v>
      </c>
      <c r="H186" s="29" t="s">
        <v>852</v>
      </c>
      <c r="I186" s="29" t="s">
        <v>1242</v>
      </c>
      <c r="J186" s="30" t="s">
        <v>853</v>
      </c>
    </row>
    <row r="187" spans="1:10" s="23" customFormat="1" ht="27" x14ac:dyDescent="0.25">
      <c r="A187" s="28">
        <v>182</v>
      </c>
      <c r="B187" s="29" t="s">
        <v>854</v>
      </c>
      <c r="C187" s="29" t="s">
        <v>855</v>
      </c>
      <c r="D187" s="29" t="s">
        <v>473</v>
      </c>
      <c r="E187" s="29" t="s">
        <v>856</v>
      </c>
      <c r="F187" s="29" t="s">
        <v>151</v>
      </c>
      <c r="G187" s="29" t="s">
        <v>879</v>
      </c>
      <c r="H187" s="29" t="s">
        <v>859</v>
      </c>
      <c r="I187" s="29" t="s">
        <v>857</v>
      </c>
      <c r="J187" s="30" t="s">
        <v>858</v>
      </c>
    </row>
    <row r="188" spans="1:10" s="23" customFormat="1" ht="40.5" x14ac:dyDescent="0.25">
      <c r="A188" s="28">
        <v>183</v>
      </c>
      <c r="B188" s="34" t="s">
        <v>343</v>
      </c>
      <c r="C188" s="29" t="s">
        <v>429</v>
      </c>
      <c r="D188" s="29" t="s">
        <v>145</v>
      </c>
      <c r="E188" s="31" t="s">
        <v>430</v>
      </c>
      <c r="F188" s="29" t="s">
        <v>151</v>
      </c>
      <c r="G188" s="29" t="s">
        <v>152</v>
      </c>
      <c r="H188" s="29" t="s">
        <v>431</v>
      </c>
      <c r="I188" s="29" t="s">
        <v>1250</v>
      </c>
      <c r="J188" s="30" t="s">
        <v>1245</v>
      </c>
    </row>
    <row r="189" spans="1:10" s="23" customFormat="1" ht="27" x14ac:dyDescent="0.25">
      <c r="A189" s="28">
        <v>184</v>
      </c>
      <c r="B189" s="29" t="s">
        <v>428</v>
      </c>
      <c r="C189" s="29" t="s">
        <v>432</v>
      </c>
      <c r="D189" s="29" t="s">
        <v>433</v>
      </c>
      <c r="E189" s="31" t="s">
        <v>434</v>
      </c>
      <c r="F189" s="29" t="s">
        <v>147</v>
      </c>
      <c r="G189" s="29" t="s">
        <v>152</v>
      </c>
      <c r="H189" s="29" t="s">
        <v>435</v>
      </c>
      <c r="I189" s="29" t="s">
        <v>436</v>
      </c>
      <c r="J189" s="30" t="s">
        <v>437</v>
      </c>
    </row>
    <row r="190" spans="1:10" s="23" customFormat="1" ht="27" x14ac:dyDescent="0.25">
      <c r="A190" s="28">
        <v>185</v>
      </c>
      <c r="B190" s="29" t="s">
        <v>455</v>
      </c>
      <c r="C190" s="29" t="s">
        <v>456</v>
      </c>
      <c r="D190" s="29" t="s">
        <v>457</v>
      </c>
      <c r="E190" s="31" t="s">
        <v>458</v>
      </c>
      <c r="F190" s="29" t="s">
        <v>147</v>
      </c>
      <c r="G190" s="29" t="s">
        <v>152</v>
      </c>
      <c r="H190" s="29" t="s">
        <v>459</v>
      </c>
      <c r="I190" s="29" t="s">
        <v>460</v>
      </c>
      <c r="J190" s="30" t="s">
        <v>1243</v>
      </c>
    </row>
    <row r="191" spans="1:10" s="23" customFormat="1" ht="40.5" x14ac:dyDescent="0.25">
      <c r="A191" s="28">
        <v>186</v>
      </c>
      <c r="B191" s="29" t="s">
        <v>354</v>
      </c>
      <c r="C191" s="29" t="s">
        <v>438</v>
      </c>
      <c r="D191" s="29" t="s">
        <v>439</v>
      </c>
      <c r="E191" s="31" t="s">
        <v>440</v>
      </c>
      <c r="F191" s="29" t="s">
        <v>147</v>
      </c>
      <c r="G191" s="29" t="s">
        <v>152</v>
      </c>
      <c r="H191" s="29" t="s">
        <v>441</v>
      </c>
      <c r="I191" s="29" t="s">
        <v>1244</v>
      </c>
      <c r="J191" s="30" t="s">
        <v>442</v>
      </c>
    </row>
    <row r="192" spans="1:10" s="23" customFormat="1" ht="27" x14ac:dyDescent="0.25">
      <c r="A192" s="28">
        <v>187</v>
      </c>
      <c r="B192" s="29" t="s">
        <v>443</v>
      </c>
      <c r="C192" s="29" t="s">
        <v>444</v>
      </c>
      <c r="D192" s="29" t="s">
        <v>445</v>
      </c>
      <c r="E192" s="31" t="s">
        <v>446</v>
      </c>
      <c r="F192" s="29" t="s">
        <v>151</v>
      </c>
      <c r="G192" s="29" t="s">
        <v>152</v>
      </c>
      <c r="H192" s="29" t="s">
        <v>447</v>
      </c>
      <c r="I192" s="29" t="s">
        <v>448</v>
      </c>
      <c r="J192" s="30" t="s">
        <v>449</v>
      </c>
    </row>
    <row r="193" spans="1:10" s="23" customFormat="1" ht="40.5" x14ac:dyDescent="0.25">
      <c r="A193" s="28">
        <v>188</v>
      </c>
      <c r="B193" s="29" t="s">
        <v>498</v>
      </c>
      <c r="C193" s="29" t="s">
        <v>499</v>
      </c>
      <c r="D193" s="29" t="s">
        <v>500</v>
      </c>
      <c r="E193" s="31" t="s">
        <v>501</v>
      </c>
      <c r="F193" s="29" t="s">
        <v>147</v>
      </c>
      <c r="G193" s="29" t="s">
        <v>152</v>
      </c>
      <c r="H193" s="29" t="s">
        <v>502</v>
      </c>
      <c r="I193" s="29" t="s">
        <v>1249</v>
      </c>
      <c r="J193" s="30" t="s">
        <v>1246</v>
      </c>
    </row>
    <row r="194" spans="1:10" s="23" customFormat="1" ht="40.5" x14ac:dyDescent="0.25">
      <c r="A194" s="28">
        <v>189</v>
      </c>
      <c r="B194" s="29" t="s">
        <v>300</v>
      </c>
      <c r="C194" s="29" t="s">
        <v>466</v>
      </c>
      <c r="D194" s="29" t="s">
        <v>174</v>
      </c>
      <c r="E194" s="31" t="s">
        <v>467</v>
      </c>
      <c r="F194" s="29" t="s">
        <v>147</v>
      </c>
      <c r="G194" s="29" t="s">
        <v>152</v>
      </c>
      <c r="H194" s="29" t="s">
        <v>468</v>
      </c>
      <c r="I194" s="29" t="s">
        <v>469</v>
      </c>
      <c r="J194" s="30" t="s">
        <v>1247</v>
      </c>
    </row>
    <row r="195" spans="1:10" s="23" customFormat="1" ht="40.5" x14ac:dyDescent="0.25">
      <c r="A195" s="28">
        <v>190</v>
      </c>
      <c r="B195" s="29" t="s">
        <v>153</v>
      </c>
      <c r="C195" s="29" t="s">
        <v>450</v>
      </c>
      <c r="D195" s="29" t="s">
        <v>451</v>
      </c>
      <c r="E195" s="31" t="s">
        <v>452</v>
      </c>
      <c r="F195" s="29" t="s">
        <v>147</v>
      </c>
      <c r="G195" s="29" t="s">
        <v>152</v>
      </c>
      <c r="H195" s="29" t="s">
        <v>453</v>
      </c>
      <c r="I195" s="29" t="s">
        <v>1248</v>
      </c>
      <c r="J195" s="30" t="s">
        <v>454</v>
      </c>
    </row>
    <row r="196" spans="1:10" s="23" customFormat="1" ht="27" x14ac:dyDescent="0.25">
      <c r="A196" s="28">
        <v>191</v>
      </c>
      <c r="B196" s="29" t="s">
        <v>537</v>
      </c>
      <c r="C196" s="29" t="s">
        <v>192</v>
      </c>
      <c r="D196" s="29" t="s">
        <v>189</v>
      </c>
      <c r="E196" s="31" t="s">
        <v>538</v>
      </c>
      <c r="F196" s="29" t="s">
        <v>151</v>
      </c>
      <c r="G196" s="29" t="s">
        <v>152</v>
      </c>
      <c r="H196" s="29" t="s">
        <v>541</v>
      </c>
      <c r="I196" s="29" t="s">
        <v>539</v>
      </c>
      <c r="J196" s="30" t="s">
        <v>540</v>
      </c>
    </row>
    <row r="197" spans="1:10" s="23" customFormat="1" ht="54" x14ac:dyDescent="0.25">
      <c r="A197" s="28">
        <v>192</v>
      </c>
      <c r="B197" s="30" t="s">
        <v>636</v>
      </c>
      <c r="C197" s="30" t="s">
        <v>637</v>
      </c>
      <c r="D197" s="30" t="s">
        <v>756</v>
      </c>
      <c r="E197" s="35" t="s">
        <v>757</v>
      </c>
      <c r="F197" s="29" t="s">
        <v>147</v>
      </c>
      <c r="G197" s="29" t="s">
        <v>152</v>
      </c>
      <c r="H197" s="29" t="s">
        <v>758</v>
      </c>
      <c r="I197" s="29" t="s">
        <v>759</v>
      </c>
      <c r="J197" s="30" t="s">
        <v>1251</v>
      </c>
    </row>
    <row r="198" spans="1:10" s="23" customFormat="1" ht="27" x14ac:dyDescent="0.25">
      <c r="A198" s="28">
        <v>193</v>
      </c>
      <c r="B198" s="29" t="s">
        <v>515</v>
      </c>
      <c r="C198" s="29" t="s">
        <v>516</v>
      </c>
      <c r="D198" s="29" t="s">
        <v>517</v>
      </c>
      <c r="E198" s="31" t="s">
        <v>518</v>
      </c>
      <c r="F198" s="29" t="s">
        <v>147</v>
      </c>
      <c r="G198" s="29" t="s">
        <v>152</v>
      </c>
      <c r="H198" s="29" t="s">
        <v>519</v>
      </c>
      <c r="I198" s="29" t="s">
        <v>520</v>
      </c>
      <c r="J198" s="30" t="s">
        <v>521</v>
      </c>
    </row>
    <row r="199" spans="1:10" s="23" customFormat="1" ht="54" x14ac:dyDescent="0.25">
      <c r="A199" s="28">
        <v>194</v>
      </c>
      <c r="B199" s="29" t="s">
        <v>578</v>
      </c>
      <c r="C199" s="29" t="s">
        <v>579</v>
      </c>
      <c r="D199" s="29" t="s">
        <v>219</v>
      </c>
      <c r="E199" s="31" t="s">
        <v>580</v>
      </c>
      <c r="F199" s="29" t="s">
        <v>151</v>
      </c>
      <c r="G199" s="29" t="s">
        <v>152</v>
      </c>
      <c r="H199" s="29" t="s">
        <v>581</v>
      </c>
      <c r="I199" s="29" t="s">
        <v>582</v>
      </c>
      <c r="J199" s="30" t="s">
        <v>583</v>
      </c>
    </row>
    <row r="200" spans="1:10" s="23" customFormat="1" ht="39.75" customHeight="1" x14ac:dyDescent="0.25">
      <c r="A200" s="28">
        <v>195</v>
      </c>
      <c r="B200" s="29" t="s">
        <v>300</v>
      </c>
      <c r="C200" s="29" t="s">
        <v>461</v>
      </c>
      <c r="D200" s="29" t="s">
        <v>309</v>
      </c>
      <c r="E200" s="31" t="s">
        <v>462</v>
      </c>
      <c r="F200" s="29" t="s">
        <v>147</v>
      </c>
      <c r="G200" s="29" t="s">
        <v>152</v>
      </c>
      <c r="H200" s="29" t="s">
        <v>463</v>
      </c>
      <c r="I200" s="29" t="s">
        <v>464</v>
      </c>
      <c r="J200" s="30" t="s">
        <v>1252</v>
      </c>
    </row>
    <row r="201" spans="1:10" s="23" customFormat="1" ht="54" x14ac:dyDescent="0.25">
      <c r="A201" s="28">
        <v>196</v>
      </c>
      <c r="B201" s="29" t="s">
        <v>546</v>
      </c>
      <c r="C201" s="29" t="s">
        <v>418</v>
      </c>
      <c r="D201" s="29" t="s">
        <v>547</v>
      </c>
      <c r="E201" s="31" t="s">
        <v>548</v>
      </c>
      <c r="F201" s="29" t="s">
        <v>147</v>
      </c>
      <c r="G201" s="29" t="s">
        <v>152</v>
      </c>
      <c r="H201" s="29" t="s">
        <v>550</v>
      </c>
      <c r="I201" s="29" t="s">
        <v>1253</v>
      </c>
      <c r="J201" s="30" t="s">
        <v>549</v>
      </c>
    </row>
    <row r="202" spans="1:10" s="23" customFormat="1" ht="27" x14ac:dyDescent="0.25">
      <c r="A202" s="28">
        <v>197</v>
      </c>
      <c r="B202" s="29" t="s">
        <v>584</v>
      </c>
      <c r="C202" s="29" t="s">
        <v>585</v>
      </c>
      <c r="D202" s="29" t="s">
        <v>586</v>
      </c>
      <c r="E202" s="31" t="s">
        <v>587</v>
      </c>
      <c r="F202" s="29" t="s">
        <v>147</v>
      </c>
      <c r="G202" s="29" t="s">
        <v>879</v>
      </c>
      <c r="H202" s="29" t="s">
        <v>588</v>
      </c>
      <c r="I202" s="29" t="s">
        <v>589</v>
      </c>
      <c r="J202" s="30" t="s">
        <v>1254</v>
      </c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" bottom="0" header="0" footer="0"/>
  <pageSetup paperSize="9" scale="75" fitToWidth="0" fitToHeight="0" orientation="landscape" r:id="rId1"/>
  <headerFooter alignWithMargins="0"/>
  <rowBreaks count="15" manualBreakCount="15">
    <brk id="16" max="9" man="1"/>
    <brk id="26" max="9" man="1"/>
    <brk id="37" max="9" man="1"/>
    <brk id="46" max="9" man="1"/>
    <brk id="56" max="9" man="1"/>
    <brk id="65" max="9" man="1"/>
    <brk id="75" max="9" man="1"/>
    <brk id="87" max="9" man="1"/>
    <brk id="98" max="9" man="1"/>
    <brk id="108" max="9" man="1"/>
    <brk id="120" max="9" man="1"/>
    <brk id="133" max="9" man="1"/>
    <brk id="147" max="9" man="1"/>
    <brk id="158" max="9" man="1"/>
    <brk id="191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F6:F302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29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141</v>
      </c>
      <c r="B6" s="7">
        <v>1</v>
      </c>
      <c r="C6" s="13" t="str">
        <f>VLOOKUP($A6,'համապետական I մաս'!$A$6:$J$202,2,FALSE)</f>
        <v>Ավետիսյան</v>
      </c>
      <c r="D6" s="13" t="str">
        <f>VLOOKUP($A6,'համապետական I մաս'!$A$6:$J$202,3,FALSE)</f>
        <v>Աշոտ</v>
      </c>
      <c r="E6" s="13" t="str">
        <f>VLOOKUP($A6,'համապետական I մաս'!$A$6:$J$202,4,FALSE)</f>
        <v>Արտավազդի</v>
      </c>
      <c r="F6" s="13" t="str">
        <f>VLOOKUP($A6,'համապետական I մաս'!$A$6:$J$202,5,FALSE)</f>
        <v>25.10.1954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անկուս.</v>
      </c>
      <c r="I6" s="13" t="str">
        <f>VLOOKUP($A6,'համապետական I մաս'!$A$6:$J$202,8,FALSE)</f>
        <v>AK0624313</v>
      </c>
      <c r="J6" s="13" t="str">
        <f>VLOOKUP($A6,'համապետական I մաս'!$A$6:$J$202,9,FALSE)</f>
        <v>Գեղարքունիքի մարգ, ք.Սևան,Չարենցի 179Բ</v>
      </c>
      <c r="K6" s="13" t="str">
        <f>VLOOKUP($A6,'համապետական I մաս'!$A$6:$J$202,10,FALSE)</f>
        <v>&lt;&lt;Սևանի հացի գործարան&gt;&gt; ՓԲԸ, տնօրեն</v>
      </c>
    </row>
    <row r="7" spans="1:11" ht="27" x14ac:dyDescent="0.2">
      <c r="A7" s="15">
        <v>142</v>
      </c>
      <c r="B7" s="7">
        <v>2</v>
      </c>
      <c r="C7" s="13" t="str">
        <f>VLOOKUP($A7,'համապետական I մաս'!$A$6:$J$202,2,FALSE)</f>
        <v>Արզաքանցյան</v>
      </c>
      <c r="D7" s="13" t="str">
        <f>VLOOKUP($A7,'համապետական I մաս'!$A$6:$J$202,3,FALSE)</f>
        <v>Տիգրան</v>
      </c>
      <c r="E7" s="13" t="str">
        <f>VLOOKUP($A7,'համապետական I մաս'!$A$6:$J$202,4,FALSE)</f>
        <v>Գրիշայի</v>
      </c>
      <c r="F7" s="13" t="str">
        <f>VLOOKUP($A7,'համապետական I մաս'!$A$6:$J$202,5,FALSE)</f>
        <v>07.08.1966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003835345</v>
      </c>
      <c r="J7" s="13" t="str">
        <f>VLOOKUP($A7,'համապետական I մաս'!$A$6:$J$202,9,FALSE)</f>
        <v>Գեղարքունիքի մարգ, ք.Գավառ,Անդրանիկի 20</v>
      </c>
      <c r="K7" s="13" t="str">
        <f>VLOOKUP($A7,'համապետական I մաս'!$A$6:$J$202,10,FALSE)</f>
        <v>չի աշխատում, ՀՀԿ խորհրդի անդամ</v>
      </c>
    </row>
    <row r="8" spans="1:11" ht="27" x14ac:dyDescent="0.2">
      <c r="A8" s="15">
        <v>143</v>
      </c>
      <c r="B8" s="7">
        <v>3</v>
      </c>
      <c r="C8" s="13" t="str">
        <f>VLOOKUP($A8,'համապետական I մաս'!$A$6:$J$202,2,FALSE)</f>
        <v>Բոթոյան</v>
      </c>
      <c r="D8" s="13" t="str">
        <f>VLOOKUP($A8,'համապետական I մաս'!$A$6:$J$202,3,FALSE)</f>
        <v>Կարեն</v>
      </c>
      <c r="E8" s="13" t="str">
        <f>VLOOKUP($A8,'համապետական I մաս'!$A$6:$J$202,4,FALSE)</f>
        <v>Հովսեփի</v>
      </c>
      <c r="F8" s="13" t="str">
        <f>VLOOKUP($A8,'համապետական I մաս'!$A$6:$J$202,5,FALSE)</f>
        <v>26.04.1983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AM0752037</v>
      </c>
      <c r="J8" s="13" t="str">
        <f>VLOOKUP($A8,'համապետական I մաս'!$A$6:$J$202,9,FALSE)</f>
        <v>Գեղարքունիքի մարգ,     գ. Մեծ Մասրիկ 8փ. տ.4</v>
      </c>
      <c r="K8" s="13" t="str">
        <f>VLOOKUP($A8,'համապետական I մաս'!$A$6:$J$202,10,FALSE)</f>
        <v>ՀՀ ԱԺ պատգամավոր,      ՀՀԿ խորհրդի անդամ</v>
      </c>
    </row>
    <row r="9" spans="1:11" ht="40.5" x14ac:dyDescent="0.2">
      <c r="A9" s="15">
        <v>145</v>
      </c>
      <c r="B9" s="7">
        <v>4</v>
      </c>
      <c r="C9" s="13" t="str">
        <f>VLOOKUP($A9,'համապետական I մաս'!$A$6:$J$202,2,FALSE)</f>
        <v>Գրիգորյան</v>
      </c>
      <c r="D9" s="13" t="str">
        <f>VLOOKUP($A9,'համապետական I մաս'!$A$6:$J$202,3,FALSE)</f>
        <v>Ռաֆիկ</v>
      </c>
      <c r="E9" s="13" t="str">
        <f>VLOOKUP($A9,'համապետական I մաս'!$A$6:$J$202,4,FALSE)</f>
        <v>Խորենի</v>
      </c>
      <c r="F9" s="13" t="str">
        <f>VLOOKUP($A9,'համապետական I մաս'!$A$6:$J$202,5,FALSE)</f>
        <v>17.05.1958</v>
      </c>
      <c r="G9" s="13" t="str">
        <f>VLOOKUP($A9,'համապետական I մաս'!$A$6:$J$202,6,FALSE)</f>
        <v>ար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AP0666555</v>
      </c>
      <c r="J9" s="13" t="str">
        <f>VLOOKUP($A9,'համապետական I մաս'!$A$6:$J$202,9,FALSE)</f>
        <v>Գեղարքունիքի մարզ,     ք. Մարտունի, Ձորագյուղ 12փ.,տ. 53</v>
      </c>
      <c r="K9" s="13" t="str">
        <f>VLOOKUP($A9,'համապետական I մաս'!$A$6:$J$202,10,FALSE)</f>
        <v>ՀՀ Գեղարքունիքի մարզպետ, ՀՀԿ խորհրդի անդամ</v>
      </c>
    </row>
    <row r="10" spans="1:11" ht="54" x14ac:dyDescent="0.2">
      <c r="A10" s="15">
        <v>146</v>
      </c>
      <c r="B10" s="7">
        <v>5</v>
      </c>
      <c r="C10" s="13" t="str">
        <f>VLOOKUP($A10,'համապետական I մաս'!$A$6:$J$202,2,FALSE)</f>
        <v>Եգանյան</v>
      </c>
      <c r="D10" s="13" t="str">
        <f>VLOOKUP($A10,'համապետական I մաս'!$A$6:$J$202,3,FALSE)</f>
        <v>Արամ</v>
      </c>
      <c r="E10" s="13" t="str">
        <f>VLOOKUP($A10,'համապետական I մաս'!$A$6:$J$202,4,FALSE)</f>
        <v>Սուրենի</v>
      </c>
      <c r="F10" s="13" t="str">
        <f>VLOOKUP($A10,'համապետական I մաս'!$A$6:$J$202,5,FALSE)</f>
        <v>06.10.1956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անկուս.</v>
      </c>
      <c r="I10" s="13" t="str">
        <f>VLOOKUP($A10,'համապետական I մաս'!$A$6:$J$202,8,FALSE)</f>
        <v>AK0626060</v>
      </c>
      <c r="J10" s="13" t="str">
        <f>VLOOKUP($A10,'համապետական I մաս'!$A$6:$J$202,9,FALSE)</f>
        <v>Գեղարքունիքի մարգ, ք.Ճամբարակ, Չարենցի 78</v>
      </c>
      <c r="K10" s="13" t="str">
        <f>VLOOKUP($A10,'համապետական I մաս'!$A$6:$J$202,10,FALSE)</f>
        <v>&lt;&lt;Հայանտառ&gt;&gt; ՊՈԱԿ, &lt;&lt;Ճամբարակի անտառտնտեսության&gt;&gt; մ/ճ տնօրեն</v>
      </c>
    </row>
    <row r="11" spans="1:11" ht="27" x14ac:dyDescent="0.2">
      <c r="A11" s="15">
        <v>147</v>
      </c>
      <c r="B11" s="7">
        <v>6</v>
      </c>
      <c r="C11" s="13" t="str">
        <f>VLOOKUP($A11,'համապետական I մաս'!$A$6:$J$202,2,FALSE)</f>
        <v>Հակոբյան</v>
      </c>
      <c r="D11" s="13" t="str">
        <f>VLOOKUP($A11,'համապետական I մաս'!$A$6:$J$202,3,FALSE)</f>
        <v>Հակոբ</v>
      </c>
      <c r="E11" s="13" t="str">
        <f>VLOOKUP($A11,'համապետական I մաս'!$A$6:$J$202,4,FALSE)</f>
        <v>Ռաֆիկի</v>
      </c>
      <c r="F11" s="13" t="str">
        <f>VLOOKUP($A11,'համապետական I մաս'!$A$6:$J$202,5,FALSE)</f>
        <v>26.01.1958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AM0211929</v>
      </c>
      <c r="J11" s="13" t="str">
        <f>VLOOKUP($A11,'համապետական I մաս'!$A$6:$J$202,9,FALSE)</f>
        <v>ք. Երևան, Անտառային   շ. 122, տ. 7</v>
      </c>
      <c r="K11" s="13" t="str">
        <f>VLOOKUP($A11,'համապետական I մաս'!$A$6:$J$202,10,FALSE)</f>
        <v>ՀՀ ԱԺ պատգամավոր,      ՀՀԿ խորհրդի անդամ</v>
      </c>
    </row>
    <row r="12" spans="1:11" ht="54" x14ac:dyDescent="0.2">
      <c r="A12" s="15">
        <v>144</v>
      </c>
      <c r="B12" s="7">
        <v>7</v>
      </c>
      <c r="C12" s="13" t="str">
        <f>VLOOKUP($A12,'համապետական I մաս'!$A$6:$J$202,2,FALSE)</f>
        <v>Հակոբյան</v>
      </c>
      <c r="D12" s="13" t="str">
        <f>VLOOKUP($A12,'համապետական I մաս'!$A$6:$J$202,3,FALSE)</f>
        <v>Ռուզաննա</v>
      </c>
      <c r="E12" s="13" t="str">
        <f>VLOOKUP($A12,'համապետական I մաս'!$A$6:$J$202,4,FALSE)</f>
        <v>Խաչիկի</v>
      </c>
      <c r="F12" s="13" t="str">
        <f>VLOOKUP($A12,'համապետական I մաս'!$A$6:$J$202,5,FALSE)</f>
        <v>01.06.1972</v>
      </c>
      <c r="G12" s="13" t="str">
        <f>VLOOKUP($A12,'համապետական I մաս'!$A$6:$J$202,6,FALSE)</f>
        <v>իգ</v>
      </c>
      <c r="H12" s="13" t="str">
        <f>VLOOKUP($A12,'համապետական I մաս'!$A$6:$J$202,7,FALSE)</f>
        <v>անկուս.</v>
      </c>
      <c r="I12" s="13" t="str">
        <f>VLOOKUP($A12,'համապետական I մաս'!$A$6:$J$202,8,FALSE)</f>
        <v>AK0472481</v>
      </c>
      <c r="J12" s="13" t="str">
        <f>VLOOKUP($A12,'համապետական I մաս'!$A$6:$J$202,9,FALSE)</f>
        <v>ք. Երևան, Այգեստան,   10-րդ փ., տ. 47</v>
      </c>
      <c r="K12" s="13" t="str">
        <f>VLOOKUP($A12,'համապետական I մաս'!$A$6:$J$202,10,FALSE)</f>
        <v>&lt;&lt;Գավառի պետական համալսարան&gt;&gt; հիմնադրամ, ռեկտոր Ժ/Պ,                   իր. գիտ.դոկտոր-պրոֆեսոր</v>
      </c>
    </row>
    <row r="13" spans="1:11" ht="40.5" x14ac:dyDescent="0.2">
      <c r="A13" s="15">
        <v>149</v>
      </c>
      <c r="B13" s="7">
        <v>8</v>
      </c>
      <c r="C13" s="13" t="str">
        <f>VLOOKUP($A13,'համապետական I մաս'!$A$6:$J$202,2,FALSE)</f>
        <v>Հովեյան</v>
      </c>
      <c r="D13" s="13" t="str">
        <f>VLOOKUP($A13,'համապետական I մաս'!$A$6:$J$202,3,FALSE)</f>
        <v>Գեղամ</v>
      </c>
      <c r="E13" s="13" t="str">
        <f>VLOOKUP($A13,'համապետական I մաս'!$A$6:$J$202,4,FALSE)</f>
        <v>Ազաատի</v>
      </c>
      <c r="F13" s="13" t="str">
        <f>VLOOKUP($A13,'համապետական I մաս'!$A$6:$J$202,5,FALSE)</f>
        <v>01.03.1975</v>
      </c>
      <c r="G13" s="13" t="str">
        <f>VLOOKUP($A13,'համապետական I մաս'!$A$6:$J$202,6,FALSE)</f>
        <v>ար</v>
      </c>
      <c r="H13" s="13" t="str">
        <f>VLOOKUP($A13,'համապետական I մաս'!$A$6:$J$202,7,FALSE)</f>
        <v>ՀՀԿ</v>
      </c>
      <c r="I13" s="13" t="str">
        <f>VLOOKUP($A13,'համապետական I մաս'!$A$6:$J$202,8,FALSE)</f>
        <v>AK0210854</v>
      </c>
      <c r="J13" s="13" t="str">
        <f>VLOOKUP($A13,'համապետական I մաս'!$A$6:$J$202,9,FALSE)</f>
        <v>ք. Երևան, Բաբաջանյան փ. շ.71,բն.27</v>
      </c>
      <c r="K13" s="13" t="str">
        <f>VLOOKUP($A13,'համապետական I մաս'!$A$6:$J$202,10,FALSE)</f>
        <v>ՀՀ վերահսկիչ պալատ, համայնքների վերահսկողութ. վարչության պետ</v>
      </c>
    </row>
    <row r="14" spans="1:11" ht="40.5" x14ac:dyDescent="0.2">
      <c r="A14" s="15">
        <v>150</v>
      </c>
      <c r="B14" s="7">
        <v>9</v>
      </c>
      <c r="C14" s="13" t="str">
        <f>VLOOKUP($A14,'համապետական I մաս'!$A$6:$J$202,2,FALSE)</f>
        <v>Հարությունյան</v>
      </c>
      <c r="D14" s="13" t="str">
        <f>VLOOKUP($A14,'համապետական I մաս'!$A$6:$J$202,3,FALSE)</f>
        <v>Բագրատ</v>
      </c>
      <c r="E14" s="13" t="str">
        <f>VLOOKUP($A14,'համապետական I մաս'!$A$6:$J$202,4,FALSE)</f>
        <v>Գուրգենի</v>
      </c>
      <c r="F14" s="13" t="str">
        <f>VLOOKUP($A14,'համապետական I մաս'!$A$6:$J$202,5,FALSE)</f>
        <v>26.05.1962</v>
      </c>
      <c r="G14" s="13" t="str">
        <f>VLOOKUP($A14,'համապետական I մաս'!$A$6:$J$202,6,FALSE)</f>
        <v>ար</v>
      </c>
      <c r="H14" s="13" t="str">
        <f>VLOOKUP($A14,'համապետական I մաս'!$A$6:$J$202,7,FALSE)</f>
        <v>ՀՀԿ</v>
      </c>
      <c r="I14" s="13" t="str">
        <f>VLOOKUP($A14,'համապետական I մաս'!$A$6:$J$202,8,FALSE)</f>
        <v>AK0200399</v>
      </c>
      <c r="J14" s="13" t="str">
        <f>VLOOKUP($A14,'համապետական I մաս'!$A$6:$J$202,9,FALSE)</f>
        <v>Գեղարքունիքի մարգ, ք.Մարտունի,Պռոշյան փ.,շ.6,բն.28</v>
      </c>
      <c r="K14" s="13" t="str">
        <f>VLOOKUP($A14,'համապետական I մաս'!$A$6:$J$202,10,FALSE)</f>
        <v>չի աշխատում</v>
      </c>
    </row>
    <row r="15" spans="1:11" ht="40.5" x14ac:dyDescent="0.2">
      <c r="A15" s="15">
        <v>148</v>
      </c>
      <c r="B15" s="7">
        <v>10</v>
      </c>
      <c r="C15" s="13" t="str">
        <f>VLOOKUP($A15,'համապետական I մաս'!$A$6:$J$202,2,FALSE)</f>
        <v>Նիկողոսյան</v>
      </c>
      <c r="D15" s="13" t="str">
        <f>VLOOKUP($A15,'համապետական I մաս'!$A$6:$J$202,3,FALSE)</f>
        <v>Աննա</v>
      </c>
      <c r="E15" s="13" t="str">
        <f>VLOOKUP($A15,'համապետական I մաս'!$A$6:$J$202,4,FALSE)</f>
        <v>Դորվարդի</v>
      </c>
      <c r="F15" s="13" t="str">
        <f>VLOOKUP($A15,'համապետական I մաս'!$A$6:$J$202,5,FALSE)</f>
        <v>11.01.1975</v>
      </c>
      <c r="G15" s="13" t="str">
        <f>VLOOKUP($A15,'համապետական I մաս'!$A$6:$J$202,6,FALSE)</f>
        <v>իգ</v>
      </c>
      <c r="H15" s="13" t="str">
        <f>VLOOKUP($A15,'համապետական I մաս'!$A$6:$J$202,7,FALSE)</f>
        <v>ՀՀԿ</v>
      </c>
      <c r="I15" s="13" t="str">
        <f>VLOOKUP($A15,'համապետական I մաս'!$A$6:$J$202,8,FALSE)</f>
        <v>AK0266361</v>
      </c>
      <c r="J15" s="13" t="str">
        <f>VLOOKUP($A15,'համապետական I մաս'!$A$6:$J$202,9,FALSE)</f>
        <v>Գեղարքունիքի մարգ, ք.Սևան,Գրիբոյեդովի փ.,շ.1,բն.14</v>
      </c>
      <c r="K15" s="13" t="str">
        <f>VLOOKUP($A15,'համապետական I մաս'!$A$6:$J$202,10,FALSE)</f>
        <v>Սևանի Մ.Մաշտոցի անվ.հ.1 հիմնական դպրոցի տնօրեն</v>
      </c>
    </row>
    <row r="16" spans="1:11" ht="54" x14ac:dyDescent="0.2">
      <c r="A16" s="15">
        <v>151</v>
      </c>
      <c r="B16" s="7">
        <v>11</v>
      </c>
      <c r="C16" s="13" t="str">
        <f>VLOOKUP($A16,'համապետական I մաս'!$A$6:$J$202,2,FALSE)</f>
        <v>Պողոսյան</v>
      </c>
      <c r="D16" s="13" t="str">
        <f>VLOOKUP($A16,'համապետական I մաս'!$A$6:$J$202,3,FALSE)</f>
        <v>Անուշ</v>
      </c>
      <c r="E16" s="13" t="str">
        <f>VLOOKUP($A16,'համապետական I մաս'!$A$6:$J$202,4,FALSE)</f>
        <v>Ծովակի</v>
      </c>
      <c r="F16" s="13" t="str">
        <f>VLOOKUP($A16,'համապետական I մաս'!$A$6:$J$202,5,FALSE)</f>
        <v>22.08.1980</v>
      </c>
      <c r="G16" s="13" t="str">
        <f>VLOOKUP($A16,'համապետական I մաս'!$A$6:$J$202,6,FALSE)</f>
        <v>իգ</v>
      </c>
      <c r="H16" s="13" t="str">
        <f>VLOOKUP($A16,'համապետական I մաս'!$A$6:$J$202,7,FALSE)</f>
        <v>ՀՀԿ</v>
      </c>
      <c r="I16" s="13" t="str">
        <f>VLOOKUP($A16,'համապետական I մաս'!$A$6:$J$202,8,FALSE)</f>
        <v>AM0810765</v>
      </c>
      <c r="J16" s="13" t="str">
        <f>VLOOKUP($A16,'համապետական I մաս'!$A$6:$J$202,9,FALSE)</f>
        <v>ք. Երևան, Հաղթանակ 4փ.,տ.6</v>
      </c>
      <c r="K16" s="13" t="str">
        <f>VLOOKUP($A16,'համապետական I մաս'!$A$6:$J$202,10,FALSE)</f>
        <v>Գեղարքունիքի մարզպետարանի աշխատակազմի ԱՍԱ վարչության պետ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30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5">
        <v>152</v>
      </c>
      <c r="B6" s="7">
        <v>1</v>
      </c>
      <c r="C6" s="13" t="str">
        <f>VLOOKUP($A6,'համապետական I մաս'!$A$6:$J$202,2,FALSE)</f>
        <v>Բաղդասարյան</v>
      </c>
      <c r="D6" s="13" t="str">
        <f>VLOOKUP($A6,'համապետական I մաս'!$A$6:$J$202,3,FALSE)</f>
        <v>Վահրամ</v>
      </c>
      <c r="E6" s="13" t="str">
        <f>VLOOKUP($A6,'համապետական I մաս'!$A$6:$J$202,4,FALSE)</f>
        <v>Վաղինակի</v>
      </c>
      <c r="F6" s="13" t="str">
        <f>VLOOKUP($A6,'համապետական I մաս'!$A$6:$J$202,5,FALSE)</f>
        <v>15.06.1961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AK0627090</v>
      </c>
      <c r="J6" s="13" t="str">
        <f>VLOOKUP($A6,'համապետական I մաս'!$A$6:$J$202,9,FALSE)</f>
        <v>Լոռու մարզ, ք. Վանաձոր, Երևանյան խճ. 123/1 տ</v>
      </c>
      <c r="K6" s="13" t="str">
        <f>VLOOKUP($A6,'համապետական I մաս'!$A$6:$J$202,10,FALSE)</f>
        <v>ՀՀ ԱԺ ՀՀԿ խմբակցության ղեկավար, ՀՀԿ ԳՄ անդամ,տնտեսագիտության դոկտոր, պրոֆեսոր</v>
      </c>
    </row>
    <row r="7" spans="1:11" ht="40.5" x14ac:dyDescent="0.2">
      <c r="A7" s="15">
        <v>153</v>
      </c>
      <c r="B7" s="7">
        <v>2</v>
      </c>
      <c r="C7" s="13" t="str">
        <f>VLOOKUP($A7,'համապետական I մաս'!$A$6:$J$202,2,FALSE)</f>
        <v>Դավթյան</v>
      </c>
      <c r="D7" s="13" t="str">
        <f>VLOOKUP($A7,'համապետական I մաս'!$A$6:$J$202,3,FALSE)</f>
        <v>Գրիշա</v>
      </c>
      <c r="E7" s="13" t="str">
        <f>VLOOKUP($A7,'համապետական I մաս'!$A$6:$J$202,4,FALSE)</f>
        <v>Սանդրոյի</v>
      </c>
      <c r="F7" s="13" t="str">
        <f>VLOOKUP($A7,'համապետական I մաս'!$A$6:$J$202,5,FALSE)</f>
        <v>21.02.1962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անկուս.</v>
      </c>
      <c r="I7" s="13" t="str">
        <f>VLOOKUP($A7,'համապետական I մաս'!$A$6:$J$202,8,FALSE)</f>
        <v>AK0693843</v>
      </c>
      <c r="J7" s="13" t="str">
        <f>VLOOKUP($A7,'համապետական I մաս'!$A$6:$J$202,9,FALSE)</f>
        <v>Լոռու մարզ, ք. Ալավերդի,Սան.Սարահարթ 2,շ.1,բն.9</v>
      </c>
      <c r="K7" s="13" t="str">
        <f>VLOOKUP($A7,'համապետական I մաս'!$A$6:$J$202,10,FALSE)</f>
        <v>չի աշխատում</v>
      </c>
    </row>
    <row r="8" spans="1:11" ht="40.5" x14ac:dyDescent="0.2">
      <c r="A8" s="15">
        <v>154</v>
      </c>
      <c r="B8" s="7">
        <v>3</v>
      </c>
      <c r="C8" s="13" t="str">
        <f>VLOOKUP($A8,'համապետական I մաս'!$A$6:$J$202,2,FALSE)</f>
        <v>Իգնատենկո</v>
      </c>
      <c r="D8" s="13" t="str">
        <f>VLOOKUP($A8,'համապետական I մաս'!$A$6:$J$202,3,FALSE)</f>
        <v>Օլեգ</v>
      </c>
      <c r="E8" s="13" t="str">
        <f>VLOOKUP($A8,'համապետական I մաս'!$A$6:$J$202,4,FALSE)</f>
        <v>Նիկոլաևիչ</v>
      </c>
      <c r="F8" s="13" t="str">
        <f>VLOOKUP($A8,'համապետական I մաս'!$A$6:$J$202,5,FALSE)</f>
        <v>26.10.1959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անկուս.</v>
      </c>
      <c r="I8" s="13" t="str">
        <f>VLOOKUP($A8,'համապետական I մաս'!$A$6:$J$202,8,FALSE)</f>
        <v>AN0573053</v>
      </c>
      <c r="J8" s="13" t="str">
        <f>VLOOKUP($A8,'համապետական I մաս'!$A$6:$J$202,9,FALSE)</f>
        <v>Լոռու մարզ, ք. Ալավերդի,Էնգելսի,շ.4,բն.6</v>
      </c>
      <c r="K8" s="13" t="str">
        <f>VLOOKUP($A8,'համապետական I մաս'!$A$6:$J$202,10,FALSE)</f>
        <v>Ալավերդու Ստ.Շահումյանի անվ. Հ.5 ավագ դպրոցի փոխտնօրեն</v>
      </c>
    </row>
    <row r="9" spans="1:11" ht="27" x14ac:dyDescent="0.2">
      <c r="A9" s="15">
        <v>156</v>
      </c>
      <c r="B9" s="7">
        <v>4</v>
      </c>
      <c r="C9" s="13" t="str">
        <f>VLOOKUP($A9,'համապետական I մաս'!$A$6:$J$202,2,FALSE)</f>
        <v>Կարապետյան</v>
      </c>
      <c r="D9" s="13" t="str">
        <f>VLOOKUP($A9,'համապետական I մաս'!$A$6:$J$202,3,FALSE)</f>
        <v>Կարեն</v>
      </c>
      <c r="E9" s="13" t="str">
        <f>VLOOKUP($A9,'համապետական I մաս'!$A$6:$J$202,4,FALSE)</f>
        <v>Սարգսի</v>
      </c>
      <c r="F9" s="13" t="str">
        <f>VLOOKUP($A9,'համապետական I մաս'!$A$6:$J$202,5,FALSE)</f>
        <v>02.03.1961</v>
      </c>
      <c r="G9" s="13" t="str">
        <f>VLOOKUP($A9,'համապետական I մաս'!$A$6:$J$202,6,FALSE)</f>
        <v>ար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AH0672390</v>
      </c>
      <c r="J9" s="13" t="str">
        <f>VLOOKUP($A9,'համապետական I մաս'!$A$6:$J$202,9,FALSE)</f>
        <v>ք.Երևան, Սևաստոպոլյան տ.10</v>
      </c>
      <c r="K9" s="13" t="str">
        <f>VLOOKUP($A9,'համապետական I մաս'!$A$6:$J$202,10,FALSE)</f>
        <v>ՀՀ ԱԺ պատգամավոր,       ՀՀԿ ԳՄ անդամ</v>
      </c>
    </row>
    <row r="10" spans="1:11" ht="27" x14ac:dyDescent="0.2">
      <c r="A10" s="15">
        <v>157</v>
      </c>
      <c r="B10" s="7">
        <v>5</v>
      </c>
      <c r="C10" s="13" t="str">
        <f>VLOOKUP($A10,'համապետական I մաս'!$A$6:$J$202,2,FALSE)</f>
        <v>Համբարձումյան</v>
      </c>
      <c r="D10" s="13" t="str">
        <f>VLOOKUP($A10,'համապետական I մաս'!$A$6:$J$202,3,FALSE)</f>
        <v>Արկադի</v>
      </c>
      <c r="E10" s="13" t="str">
        <f>VLOOKUP($A10,'համապետական I մաս'!$A$6:$J$202,4,FALSE)</f>
        <v>Ստանիսլավի</v>
      </c>
      <c r="F10" s="13" t="str">
        <f>VLOOKUP($A10,'համապետական I մաս'!$A$6:$J$202,5,FALSE)</f>
        <v>09.04.1971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անկուս.</v>
      </c>
      <c r="I10" s="13" t="str">
        <f>VLOOKUP($A10,'համապետական I մաս'!$A$6:$J$202,8,FALSE)</f>
        <v>AM0676293</v>
      </c>
      <c r="J10" s="13" t="str">
        <f>VLOOKUP($A10,'համապետական I մաս'!$A$6:$J$202,9,FALSE)</f>
        <v>Լոռու մարզ, ք. Սպիտակ, Այգեստան փ.,տ.47</v>
      </c>
      <c r="K10" s="13" t="str">
        <f>VLOOKUP($A10,'համապետական I մաս'!$A$6:$J$202,10,FALSE)</f>
        <v>ՀՀ ԱԺ պատգամավոր</v>
      </c>
    </row>
    <row r="11" spans="1:11" ht="27" x14ac:dyDescent="0.2">
      <c r="A11" s="15">
        <v>155</v>
      </c>
      <c r="B11" s="7">
        <v>6</v>
      </c>
      <c r="C11" s="13" t="str">
        <f>VLOOKUP($A11,'համապետական I մաս'!$A$6:$J$202,2,FALSE)</f>
        <v>Հովսեփյան</v>
      </c>
      <c r="D11" s="13" t="str">
        <f>VLOOKUP($A11,'համապետական I մաս'!$A$6:$J$202,3,FALSE)</f>
        <v>Շուշանիկ</v>
      </c>
      <c r="E11" s="13" t="str">
        <f>VLOOKUP($A11,'համապետական I մաս'!$A$6:$J$202,4,FALSE)</f>
        <v>Հովհաննեսի</v>
      </c>
      <c r="F11" s="13" t="str">
        <f>VLOOKUP($A11,'համապետական I մաս'!$A$6:$J$202,5,FALSE)</f>
        <v>20.05.1958</v>
      </c>
      <c r="G11" s="13" t="str">
        <f>VLOOKUP($A11,'համապետական I մաս'!$A$6:$J$202,6,FALSE)</f>
        <v>իգ</v>
      </c>
      <c r="H11" s="13" t="str">
        <f>VLOOKUP($A11,'համապետական I մաս'!$A$6:$J$202,7,FALSE)</f>
        <v>անկուս.</v>
      </c>
      <c r="I11" s="13" t="str">
        <f>VLOOKUP($A11,'համապետական I մաս'!$A$6:$J$202,8,FALSE)</f>
        <v>AK0494626</v>
      </c>
      <c r="J11" s="13" t="str">
        <f>VLOOKUP($A11,'համապետական I մաս'!$A$6:$J$202,9,FALSE)</f>
        <v>Լոռու մարզ, ք. Վանաձոր, Սպանդարյան շ.89, բն.23</v>
      </c>
      <c r="K11" s="13" t="str">
        <f>VLOOKUP($A11,'համապետական I մաս'!$A$6:$J$202,10,FALSE)</f>
        <v>&lt;&lt;Վանաձորի&gt;&gt; բ/կ, բժիշկ սոնոգրաֆիստ</v>
      </c>
    </row>
    <row r="12" spans="1:11" ht="40.5" x14ac:dyDescent="0.2">
      <c r="A12" s="15">
        <v>158</v>
      </c>
      <c r="B12" s="7">
        <v>7</v>
      </c>
      <c r="C12" s="13" t="str">
        <f>VLOOKUP($A12,'համապետական I մաս'!$A$6:$J$202,2,FALSE)</f>
        <v>Մեջլումյան</v>
      </c>
      <c r="D12" s="13" t="str">
        <f>VLOOKUP($A12,'համապետական I մաս'!$A$6:$J$202,3,FALSE)</f>
        <v>Լուսինե</v>
      </c>
      <c r="E12" s="13" t="str">
        <f>VLOOKUP($A12,'համապետական I մաս'!$A$6:$J$202,4,FALSE)</f>
        <v>Վլադիմիրի</v>
      </c>
      <c r="F12" s="13" t="str">
        <f>VLOOKUP($A12,'համապետական I մաս'!$A$6:$J$202,5,FALSE)</f>
        <v>20.11.1980</v>
      </c>
      <c r="G12" s="13" t="str">
        <f>VLOOKUP($A12,'համապետական I մաս'!$A$6:$J$202,6,FALSE)</f>
        <v>իգ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AN0266586</v>
      </c>
      <c r="J12" s="13" t="str">
        <f>VLOOKUP($A12,'համապետական I մաս'!$A$6:$J$202,9,FALSE)</f>
        <v>Լոռու մարզ, ք. Ալավերդի,Սայաթ-Նովա շ.5,բն.12</v>
      </c>
      <c r="K12" s="13" t="str">
        <f>VLOOKUP($A12,'համապետական I մաս'!$A$6:$J$202,10,FALSE)</f>
        <v>&lt;&lt;Արմենիան Քափըր Փրոգրամ&gt;&gt;ՓԲԸ 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7" sqref="A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31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159</v>
      </c>
      <c r="B6" s="7">
        <v>1</v>
      </c>
      <c r="C6" s="13" t="str">
        <f>VLOOKUP($A6,'համապետական I մաս'!$A$6:$J$202,2,FALSE)</f>
        <v>Այվազյան</v>
      </c>
      <c r="D6" s="13" t="str">
        <f>VLOOKUP($A6,'համապետական I մաս'!$A$6:$J$202,3,FALSE)</f>
        <v>Վարդան</v>
      </c>
      <c r="E6" s="13" t="str">
        <f>VLOOKUP($A6,'համապետական I մաս'!$A$6:$J$202,4,FALSE)</f>
        <v>Սուրենի</v>
      </c>
      <c r="F6" s="13" t="str">
        <f>VLOOKUP($A6,'համապետական I մաս'!$A$6:$J$202,5,FALSE)</f>
        <v>07.11.1961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AM0818044</v>
      </c>
      <c r="J6" s="13" t="str">
        <f>VLOOKUP($A6,'համապետական I մաս'!$A$6:$J$202,9,FALSE)</f>
        <v>Կոտայքի մարզ, ք. Չարենցավան, 6-րդ փղմ. շ.22, բն16</v>
      </c>
      <c r="K6" s="13" t="str">
        <f>VLOOKUP($A6,'համապետական I մաս'!$A$6:$J$202,10,FALSE)</f>
        <v>ՀՀ ԱԺ պատգամավոր, ՀՀԿ խորհրդի անդամ</v>
      </c>
    </row>
    <row r="7" spans="1:11" ht="54" x14ac:dyDescent="0.2">
      <c r="A7" s="15">
        <v>162</v>
      </c>
      <c r="B7" s="7">
        <v>2</v>
      </c>
      <c r="C7" s="13" t="str">
        <f>VLOOKUP($A7,'համապետական I մաս'!$A$6:$J$202,2,FALSE)</f>
        <v>Խաչիկյան</v>
      </c>
      <c r="D7" s="13" t="str">
        <f>VLOOKUP($A7,'համապետական I մաս'!$A$6:$J$202,3,FALSE)</f>
        <v>Կարինե</v>
      </c>
      <c r="E7" s="13" t="str">
        <f>VLOOKUP($A7,'համապետական I մաս'!$A$6:$J$202,4,FALSE)</f>
        <v>Սիրաքի</v>
      </c>
      <c r="F7" s="13" t="str">
        <f>VLOOKUP($A7,'համապետական I մաս'!$A$6:$J$202,5,FALSE)</f>
        <v>19.11.1955</v>
      </c>
      <c r="G7" s="13" t="str">
        <f>VLOOKUP($A7,'համապետական I մաս'!$A$6:$J$202,6,FALSE)</f>
        <v>իգ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AN0687401</v>
      </c>
      <c r="J7" s="13" t="str">
        <f>VLOOKUP($A7,'համապետական I մաս'!$A$6:$J$202,9,FALSE)</f>
        <v>Կոտայքի մարզ,               ք. Բյուրեղավան,              Զ.Անդրանիկի փ.,շ.30, բն.5</v>
      </c>
      <c r="K7" s="13" t="str">
        <f>VLOOKUP($A7,'համապետական I մաս'!$A$6:$J$202,10,FALSE)</f>
        <v>Բյուրեղավանի Ս.Վարդանյանի անվ. ավագ դպրոցի տնօրեն</v>
      </c>
    </row>
    <row r="8" spans="1:11" ht="40.5" x14ac:dyDescent="0.2">
      <c r="A8" s="15">
        <v>160</v>
      </c>
      <c r="B8" s="7">
        <v>3</v>
      </c>
      <c r="C8" s="13" t="str">
        <f>VLOOKUP($A8,'համապետական I մաս'!$A$6:$J$202,2,FALSE)</f>
        <v>Հայրապետյան</v>
      </c>
      <c r="D8" s="13" t="str">
        <f>VLOOKUP($A8,'համապետական I մաս'!$A$6:$J$202,3,FALSE)</f>
        <v>Արտյոմ</v>
      </c>
      <c r="E8" s="13" t="str">
        <f>VLOOKUP($A8,'համապետական I մաս'!$A$6:$J$202,4,FALSE)</f>
        <v>Մանուկի</v>
      </c>
      <c r="F8" s="13" t="str">
        <f>VLOOKUP($A8,'համապետական I մաս'!$A$6:$J$202,5,FALSE)</f>
        <v>07.08.1979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AK0501855</v>
      </c>
      <c r="J8" s="13" t="str">
        <f>VLOOKUP($A8,'համապետական I մաս'!$A$6:$J$202,9,FALSE)</f>
        <v>Կոտայքի մարզ, գ.Լեռնանիստ,2-րդ թղմ.,տ.41</v>
      </c>
      <c r="K8" s="13" t="str">
        <f>VLOOKUP($A8,'համապետական I մաս'!$A$6:$J$202,10,FALSE)</f>
        <v>Կոտայքի մարզի Լեռնանիստ համայնքի ղեկավար</v>
      </c>
    </row>
    <row r="9" spans="1:11" ht="40.5" x14ac:dyDescent="0.2">
      <c r="A9" s="15">
        <v>161</v>
      </c>
      <c r="B9" s="7">
        <v>4</v>
      </c>
      <c r="C9" s="13" t="str">
        <f>VLOOKUP($A9,'համապետական I մաս'!$A$6:$J$202,2,FALSE)</f>
        <v>Հայրապետյան</v>
      </c>
      <c r="D9" s="13" t="str">
        <f>VLOOKUP($A9,'համապետական I մաս'!$A$6:$J$202,3,FALSE)</f>
        <v>Համլետ</v>
      </c>
      <c r="E9" s="13" t="str">
        <f>VLOOKUP($A9,'համապետական I մաս'!$A$6:$J$202,4,FALSE)</f>
        <v>Հայրապետի</v>
      </c>
      <c r="F9" s="13" t="str">
        <f>VLOOKUP($A9,'համապետական I մաս'!$A$6:$J$202,5,FALSE)</f>
        <v>20.06.1957</v>
      </c>
      <c r="G9" s="13" t="str">
        <f>VLOOKUP($A9,'համապետական I մաս'!$A$6:$J$202,6,FALSE)</f>
        <v>ար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AM0472334</v>
      </c>
      <c r="J9" s="13" t="str">
        <f>VLOOKUP($A9,'համապետական I մաս'!$A$6:$J$202,9,FALSE)</f>
        <v>Կոտայքի մարզ, գ.Կամարիս, 8փ.,          1 փկղ.,տ.11</v>
      </c>
      <c r="K9" s="13" t="str">
        <f>VLOOKUP($A9,'համապետական I մաս'!$A$6:$J$202,10,FALSE)</f>
        <v>Կոտայքի մարզպետի տեղակալ</v>
      </c>
    </row>
    <row r="10" spans="1:11" ht="40.5" x14ac:dyDescent="0.2">
      <c r="A10" s="15">
        <v>163</v>
      </c>
      <c r="B10" s="7">
        <v>5</v>
      </c>
      <c r="C10" s="13" t="str">
        <f>VLOOKUP($A10,'համապետական I մաս'!$A$6:$J$202,2,FALSE)</f>
        <v>Հարությունյան</v>
      </c>
      <c r="D10" s="13" t="str">
        <f>VLOOKUP($A10,'համապետական I մաս'!$A$6:$J$202,3,FALSE)</f>
        <v>Անդրանիկ</v>
      </c>
      <c r="E10" s="13" t="str">
        <f>VLOOKUP($A10,'համապետական I մաս'!$A$6:$J$202,4,FALSE)</f>
        <v>Ալբերտի</v>
      </c>
      <c r="F10" s="13" t="str">
        <f>VLOOKUP($A10,'համապետական I մաս'!$A$6:$J$202,5,FALSE)</f>
        <v>25.01.1977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BA0037223</v>
      </c>
      <c r="J10" s="13" t="str">
        <f>VLOOKUP($A10,'համապետական I մաս'!$A$6:$J$202,9,FALSE)</f>
        <v>Կոտայքի մարզ, ք.Աբովյան,Սևանի փ.,շ.2/4,բն.19</v>
      </c>
      <c r="K10" s="13" t="str">
        <f>VLOOKUP($A10,'համապետական I մաս'!$A$6:$J$202,10,FALSE)</f>
        <v>&lt;&lt;Գազպրոմ Արմենիա&gt;&gt; ՓԲԸ, Արտաշատի ԳԳՄ տնօրեն</v>
      </c>
    </row>
    <row r="11" spans="1:11" ht="54" x14ac:dyDescent="0.2">
      <c r="A11" s="15">
        <v>164</v>
      </c>
      <c r="B11" s="7">
        <v>6</v>
      </c>
      <c r="C11" s="13" t="str">
        <f>VLOOKUP($A11,'համապետական I մաս'!$A$6:$J$202,2,FALSE)</f>
        <v>Հարությունյան</v>
      </c>
      <c r="D11" s="13" t="str">
        <f>VLOOKUP($A11,'համապետական I մաս'!$A$6:$J$202,3,FALSE)</f>
        <v>Արամ</v>
      </c>
      <c r="E11" s="13" t="str">
        <f>VLOOKUP($A11,'համապետական I մաս'!$A$6:$J$202,4,FALSE)</f>
        <v>Խաչիկի</v>
      </c>
      <c r="F11" s="13" t="str">
        <f>VLOOKUP($A11,'համապետական I մաս'!$A$6:$J$202,5,FALSE)</f>
        <v>20.07.1967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AK0690009</v>
      </c>
      <c r="J11" s="13" t="str">
        <f>VLOOKUP($A11,'համապետական I մաս'!$A$6:$J$202,9,FALSE)</f>
        <v>Կոտայքի մարզ, ք.Եղվարդ,     Հ.Հովհաննիսյան փ.,տ.13</v>
      </c>
      <c r="K11" s="13" t="str">
        <f>VLOOKUP($A11,'համապետական I մաս'!$A$6:$J$202,10,FALSE)</f>
        <v>&lt;&lt;Հանարդնախագիծ&gt;&gt; ԲԲԸ խորհրդի նախագահ, ՀՀԿ Խորհրդի անդամ, ՀՀԿ Կոտայքի ՏԿ նախագահ</v>
      </c>
    </row>
    <row r="12" spans="1:11" ht="40.5" x14ac:dyDescent="0.2">
      <c r="A12" s="15">
        <v>165</v>
      </c>
      <c r="B12" s="7">
        <v>7</v>
      </c>
      <c r="C12" s="13" t="str">
        <f>VLOOKUP($A12,'համապետական I մաս'!$A$6:$J$202,2,FALSE)</f>
        <v>Ղազարյան</v>
      </c>
      <c r="D12" s="13" t="str">
        <f>VLOOKUP($A12,'համապետական I մաս'!$A$6:$J$202,3,FALSE)</f>
        <v>Վաչագան</v>
      </c>
      <c r="E12" s="13" t="str">
        <f>VLOOKUP($A12,'համապետական I մաս'!$A$6:$J$202,4,FALSE)</f>
        <v>Ջանիբեկի</v>
      </c>
      <c r="F12" s="13" t="str">
        <f>VLOOKUP($A12,'համապետական I մաս'!$A$6:$J$202,5,FALSE)</f>
        <v>10.01.1956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անկուս.</v>
      </c>
      <c r="I12" s="13" t="str">
        <f>VLOOKUP($A12,'համապետական I մաս'!$A$6:$J$202,8,FALSE)</f>
        <v>AH0227358</v>
      </c>
      <c r="J12" s="13" t="str">
        <f>VLOOKUP($A12,'համապետական I մաս'!$A$6:$J$202,9,FALSE)</f>
        <v>Կոտայքի մարզ,              գ. Գետաշեն,8-րդ փ.,տ.11</v>
      </c>
      <c r="K12" s="13" t="str">
        <f>VLOOKUP($A12,'համապետական I մաս'!$A$6:$J$202,10,FALSE)</f>
        <v>&lt;&lt;Արփիմեդ&gt;&gt;ՍՊԸ դեղագործական ընկերության գլխավոր տնօրեն</v>
      </c>
    </row>
    <row r="13" spans="1:11" ht="28.5" customHeight="1" x14ac:dyDescent="0.2">
      <c r="A13" s="15">
        <v>166</v>
      </c>
      <c r="B13" s="7">
        <v>8</v>
      </c>
      <c r="C13" s="13" t="str">
        <f>VLOOKUP($A13,'համապետական I մաս'!$A$6:$J$202,2,FALSE)</f>
        <v>Պետրոսյան</v>
      </c>
      <c r="D13" s="13" t="str">
        <f>VLOOKUP($A13,'համապետական I մաս'!$A$6:$J$202,3,FALSE)</f>
        <v>Հայկանուշ</v>
      </c>
      <c r="E13" s="13" t="str">
        <f>VLOOKUP($A13,'համապետական I մաս'!$A$6:$J$202,4,FALSE)</f>
        <v>Վարդգեսի</v>
      </c>
      <c r="F13" s="13" t="str">
        <f>VLOOKUP($A13,'համապետական I մաս'!$A$6:$J$202,5,FALSE)</f>
        <v>30.08.1968</v>
      </c>
      <c r="G13" s="13" t="str">
        <f>VLOOKUP($A13,'համապետական I մաս'!$A$6:$J$202,6,FALSE)</f>
        <v>իգ</v>
      </c>
      <c r="H13" s="13" t="str">
        <f>VLOOKUP($A13,'համապետական I մաս'!$A$6:$J$202,7,FALSE)</f>
        <v>ՀՀԿ</v>
      </c>
      <c r="I13" s="13" t="str">
        <f>VLOOKUP($A13,'համապետական I մաս'!$A$6:$J$202,8,FALSE)</f>
        <v>AM0530426</v>
      </c>
      <c r="J13" s="13" t="str">
        <f>VLOOKUP($A13,'համապետական I մաս'!$A$6:$J$202,9,FALSE)</f>
        <v>Կոտայքի մարզ, ք.Նոր- Հաճըն, Շահումյան փ.,շ.5,բն.33</v>
      </c>
      <c r="K13" s="13" t="str">
        <f>VLOOKUP($A13,'համապետական I մաս'!$A$6:$J$202,10,FALSE)</f>
        <v>Նոր-Հաճընի Մեծն Մուրադի անվ. հ.4 հիմնական դպրոցի տնօրեն</v>
      </c>
    </row>
    <row r="14" spans="1:11" ht="40.5" x14ac:dyDescent="0.2">
      <c r="A14" s="15">
        <v>169</v>
      </c>
      <c r="B14" s="7">
        <v>9</v>
      </c>
      <c r="C14" s="13" t="str">
        <f>VLOOKUP($A14,'համապետական I մաս'!$A$6:$J$202,2,FALSE)</f>
        <v>Սիմոնովա</v>
      </c>
      <c r="D14" s="13" t="str">
        <f>VLOOKUP($A14,'համապետական I մաս'!$A$6:$J$202,3,FALSE)</f>
        <v>Սոֆիա</v>
      </c>
      <c r="E14" s="13" t="str">
        <f>VLOOKUP($A14,'համապետական I մաս'!$A$6:$J$202,4,FALSE)</f>
        <v>Իվանի</v>
      </c>
      <c r="F14" s="13" t="str">
        <f>VLOOKUP($A14,'համապետական I մաս'!$A$6:$J$202,5,FALSE)</f>
        <v>01.10.1956</v>
      </c>
      <c r="G14" s="13" t="str">
        <f>VLOOKUP($A14,'համապետական I մաս'!$A$6:$J$202,6,FALSE)</f>
        <v>իգ</v>
      </c>
      <c r="H14" s="13" t="str">
        <f>VLOOKUP($A14,'համապետական I մաս'!$A$6:$J$202,7,FALSE)</f>
        <v>ՀՀԿ</v>
      </c>
      <c r="I14" s="13" t="str">
        <f>VLOOKUP($A14,'համապետական I մաս'!$A$6:$J$202,8,FALSE)</f>
        <v>AM0436764</v>
      </c>
      <c r="J14" s="13" t="str">
        <f>VLOOKUP($A14,'համապետական I մաս'!$A$6:$J$202,9,FALSE)</f>
        <v>Կոտայքի մարզ, ք.Աբովյան,3 մ/շրջան,շ.13,բն.165</v>
      </c>
      <c r="K14" s="13" t="str">
        <f>VLOOKUP($A14,'համապետական I մաս'!$A$6:$J$202,10,FALSE)</f>
        <v>Արզնիի միջն. դպրոցի տնօրեն</v>
      </c>
    </row>
    <row r="15" spans="1:11" ht="40.5" x14ac:dyDescent="0.2">
      <c r="A15" s="15">
        <v>167</v>
      </c>
      <c r="B15" s="7">
        <v>10</v>
      </c>
      <c r="C15" s="13" t="str">
        <f>VLOOKUP($A15,'համապետական I մաս'!$A$6:$J$202,2,FALSE)</f>
        <v>Սահակյան</v>
      </c>
      <c r="D15" s="13" t="str">
        <f>VLOOKUP($A15,'համապետական I մաս'!$A$6:$J$202,3,FALSE)</f>
        <v>Ահարոն</v>
      </c>
      <c r="E15" s="13" t="str">
        <f>VLOOKUP($A15,'համապետական I մաս'!$A$6:$J$202,4,FALSE)</f>
        <v>Մամիկոնի</v>
      </c>
      <c r="F15" s="13" t="str">
        <f>VLOOKUP($A15,'համապետական I մաս'!$A$6:$J$202,5,FALSE)</f>
        <v>30.03.1980</v>
      </c>
      <c r="G15" s="13" t="str">
        <f>VLOOKUP($A15,'համապետական I մաս'!$A$6:$J$202,6,FALSE)</f>
        <v>ար</v>
      </c>
      <c r="H15" s="13" t="str">
        <f>VLOOKUP($A15,'համապետական I մաս'!$A$6:$J$202,7,FALSE)</f>
        <v>ՀՀԿ</v>
      </c>
      <c r="I15" s="13" t="str">
        <f>VLOOKUP($A15,'համապետական I մաս'!$A$6:$J$202,8,FALSE)</f>
        <v>AM0459675</v>
      </c>
      <c r="J15" s="13" t="str">
        <f>VLOOKUP($A15,'համապետական I մաս'!$A$6:$J$202,9,FALSE)</f>
        <v>Կոտայքի մարզ, գ.Գառնի,Ա. Բաբաջանյան փ. տ.25</v>
      </c>
      <c r="K15" s="13" t="str">
        <f>VLOOKUP($A15,'համապետական I մաս'!$A$6:$J$202,10,FALSE)</f>
        <v>Կոտայքի մարզի Գառնի համայնքի ղեկավար</v>
      </c>
    </row>
    <row r="16" spans="1:11" ht="27" x14ac:dyDescent="0.2">
      <c r="A16" s="15">
        <v>168</v>
      </c>
      <c r="B16" s="7">
        <v>11</v>
      </c>
      <c r="C16" s="13" t="str">
        <f>VLOOKUP($A16,'համապետական I մաս'!$A$6:$J$202,2,FALSE)</f>
        <v>Սանամյան</v>
      </c>
      <c r="D16" s="13" t="str">
        <f>VLOOKUP($A16,'համապետական I մաս'!$A$6:$J$202,3,FALSE)</f>
        <v>Սամվել</v>
      </c>
      <c r="E16" s="13" t="str">
        <f>VLOOKUP($A16,'համապետական I մաս'!$A$6:$J$202,4,FALSE)</f>
        <v>Կարոյի</v>
      </c>
      <c r="F16" s="13" t="str">
        <f>VLOOKUP($A16,'համապետական I մաս'!$A$6:$J$202,5,FALSE)</f>
        <v>01.09.1963</v>
      </c>
      <c r="G16" s="13" t="str">
        <f>VLOOKUP($A16,'համապետական I մաս'!$A$6:$J$202,6,FALSE)</f>
        <v>ար</v>
      </c>
      <c r="H16" s="13" t="str">
        <f>VLOOKUP($A16,'համապետական I մաս'!$A$6:$J$202,7,FALSE)</f>
        <v>անկուս.</v>
      </c>
      <c r="I16" s="13" t="str">
        <f>VLOOKUP($A16,'համապետական I մաս'!$A$6:$J$202,8,FALSE)</f>
        <v>AN0502222</v>
      </c>
      <c r="J16" s="13" t="str">
        <f>VLOOKUP($A16,'համապետական I մաս'!$A$6:$J$202,9,FALSE)</f>
        <v>ք. Երևան, Չոլագյան փ., տ. 8/1</v>
      </c>
      <c r="K16" s="13" t="str">
        <f>VLOOKUP($A16,'համապետական I մաս'!$A$6:$J$202,10,FALSE)</f>
        <v>ՀՀ վարչապետի խորհրդական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32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170</v>
      </c>
      <c r="B6" s="7">
        <v>1</v>
      </c>
      <c r="C6" s="13" t="str">
        <f>VLOOKUP($A6,'համապետական I մաս'!$A$6:$J$202,2,FALSE)</f>
        <v>Ամիրբեկյան</v>
      </c>
      <c r="D6" s="13" t="str">
        <f>VLOOKUP($A6,'համապետական I մաս'!$A$6:$J$202,3,FALSE)</f>
        <v>Սերգեյ</v>
      </c>
      <c r="E6" s="13" t="str">
        <f>VLOOKUP($A6,'համապետական I մաս'!$A$6:$J$202,4,FALSE)</f>
        <v>Համլետի</v>
      </c>
      <c r="F6" s="13" t="str">
        <f>VLOOKUP($A6,'համապետական I մաս'!$A$6:$J$202,5,FALSE)</f>
        <v>07.01.1982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AM0688043</v>
      </c>
      <c r="J6" s="13" t="str">
        <f>VLOOKUP($A6,'համապետական I մաս'!$A$6:$J$202,9,FALSE)</f>
        <v>Շիրակի մարզ.               ք. Գյումրի, Մ. Խորենացու փ., շ. 28, բն. 8</v>
      </c>
      <c r="K6" s="13" t="str">
        <f>VLOOKUP($A6,'համապետական I մաս'!$A$6:$J$202,10,FALSE)</f>
        <v>&lt;&lt;Գազպրոմ Արմենիա&gt;&gt; ՓԲԸ, Շիրակի ԳԳՄ տնօրեն</v>
      </c>
    </row>
    <row r="7" spans="1:11" ht="54" x14ac:dyDescent="0.2">
      <c r="A7" s="15">
        <v>171</v>
      </c>
      <c r="B7" s="7">
        <v>2</v>
      </c>
      <c r="C7" s="13" t="str">
        <f>VLOOKUP($A7,'համապետական I մաս'!$A$6:$J$202,2,FALSE)</f>
        <v>Ավետիսյան</v>
      </c>
      <c r="D7" s="13" t="str">
        <f>VLOOKUP($A7,'համապետական I մաս'!$A$6:$J$202,3,FALSE)</f>
        <v>Սուքիաս</v>
      </c>
      <c r="E7" s="13" t="str">
        <f>VLOOKUP($A7,'համապետական I մաս'!$A$6:$J$202,4,FALSE)</f>
        <v>Հեգելի</v>
      </c>
      <c r="F7" s="13" t="str">
        <f>VLOOKUP($A7,'համապետական I մաս'!$A$6:$J$202,5,FALSE)</f>
        <v>28.04.1959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AN0384444</v>
      </c>
      <c r="J7" s="13" t="str">
        <f>VLOOKUP($A7,'համապետական I մաս'!$A$6:$J$202,9,FALSE)</f>
        <v>Շիրակի մարզ.               ք. Գյումրի, Լ.Մադոյան փ., 140/1</v>
      </c>
      <c r="K7" s="13" t="str">
        <f>VLOOKUP($A7,'համապետական I մաս'!$A$6:$J$202,10,FALSE)</f>
        <v>ՀՀ ԱԺ պատգամավոր,            ՀՀԿ խորհրդի անդամ, տնտեսագիտության գիտությունների թեկնածու</v>
      </c>
    </row>
    <row r="8" spans="1:11" ht="40.5" x14ac:dyDescent="0.2">
      <c r="A8" s="15">
        <v>172</v>
      </c>
      <c r="B8" s="7">
        <v>3</v>
      </c>
      <c r="C8" s="13" t="str">
        <f>VLOOKUP($A8,'համապետական I մաս'!$A$6:$J$202,2,FALSE)</f>
        <v>Գասպարյան</v>
      </c>
      <c r="D8" s="13" t="str">
        <f>VLOOKUP($A8,'համապետական I մաս'!$A$6:$J$202,3,FALSE)</f>
        <v>Վահան</v>
      </c>
      <c r="E8" s="13" t="str">
        <f>VLOOKUP($A8,'համապետական I մաս'!$A$6:$J$202,4,FALSE)</f>
        <v>Վարդգեսի</v>
      </c>
      <c r="F8" s="13" t="str">
        <f>VLOOKUP($A8,'համապետական I մաս'!$A$6:$J$202,5,FALSE)</f>
        <v>17.02.1957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AK0542017</v>
      </c>
      <c r="J8" s="13" t="str">
        <f>VLOOKUP($A8,'համապետական I մաս'!$A$6:$J$202,9,FALSE)</f>
        <v>Շիրակի մարզ,              ք. Գյումրի, Արևելյան շրջ. Ճան., տ. 38</v>
      </c>
      <c r="K8" s="13" t="str">
        <f>VLOOKUP($A8,'համապետական I մաս'!$A$6:$J$202,10,FALSE)</f>
        <v>&lt;&lt;Հարավկովկասյան երկաթուղի&gt;&gt; ՓԲԸ, գծային կայարանների միավորման պետ</v>
      </c>
    </row>
    <row r="9" spans="1:11" ht="27" x14ac:dyDescent="0.2">
      <c r="A9" s="15">
        <v>173</v>
      </c>
      <c r="B9" s="7">
        <v>4</v>
      </c>
      <c r="C9" s="13" t="str">
        <f>VLOOKUP($A9,'համապետական I մաս'!$A$6:$J$202,2,FALSE)</f>
        <v>Գասպարյան</v>
      </c>
      <c r="D9" s="13" t="str">
        <f>VLOOKUP($A9,'համապետական I մաս'!$A$6:$J$202,3,FALSE)</f>
        <v>Վարդիթեր</v>
      </c>
      <c r="E9" s="13" t="str">
        <f>VLOOKUP($A9,'համապետական I մաս'!$A$6:$J$202,4,FALSE)</f>
        <v>Արտուշի</v>
      </c>
      <c r="F9" s="13" t="str">
        <f>VLOOKUP($A9,'համապետական I մաս'!$A$6:$J$202,5,FALSE)</f>
        <v>05.06.1958</v>
      </c>
      <c r="G9" s="13" t="str">
        <f>VLOOKUP($A9,'համապետական I մաս'!$A$6:$J$202,6,FALSE)</f>
        <v>իգ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AH0257673</v>
      </c>
      <c r="J9" s="13" t="str">
        <f>VLOOKUP($A9,'համապետական I մաս'!$A$6:$J$202,9,FALSE)</f>
        <v>Շիրակի մարզ, գ.Ախուրիկ 1 փ., տ. 19</v>
      </c>
      <c r="K9" s="13" t="str">
        <f>VLOOKUP($A9,'համապետական I մաս'!$A$6:$J$202,10,FALSE)</f>
        <v>Ախուրիկ համայնքի ղեկավար</v>
      </c>
    </row>
    <row r="10" spans="1:11" ht="40.5" x14ac:dyDescent="0.2">
      <c r="A10" s="15">
        <v>174</v>
      </c>
      <c r="B10" s="7">
        <v>5</v>
      </c>
      <c r="C10" s="13" t="str">
        <f>VLOOKUP($A10,'համապետական I մաս'!$A$6:$J$202,2,FALSE)</f>
        <v>Գրիգորյան</v>
      </c>
      <c r="D10" s="13" t="str">
        <f>VLOOKUP($A10,'համապետական I մաս'!$A$6:$J$202,3,FALSE)</f>
        <v>Մարտուն</v>
      </c>
      <c r="E10" s="13" t="str">
        <f>VLOOKUP($A10,'համապետական I մաս'!$A$6:$J$202,4,FALSE)</f>
        <v>Կամոյի</v>
      </c>
      <c r="F10" s="13" t="str">
        <f>VLOOKUP($A10,'համապետական I մաս'!$A$6:$J$202,5,FALSE)</f>
        <v>18.01.1981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անկուս.</v>
      </c>
      <c r="I10" s="13" t="str">
        <f>VLOOKUP($A10,'համապետական I մաս'!$A$6:$J$202,8,FALSE)</f>
        <v>AG0687667</v>
      </c>
      <c r="J10" s="13" t="str">
        <f>VLOOKUP($A10,'համապետական I մաս'!$A$6:$J$202,9,FALSE)</f>
        <v>Շիրակի մարզ,                ք. Գյումրի,Լալայան փ., տ. 2/12</v>
      </c>
      <c r="K10" s="13" t="str">
        <f>VLOOKUP($A10,'համապետական I մաս'!$A$6:$J$202,10,FALSE)</f>
        <v>ՀՀ ԱԺ պատգամավոր</v>
      </c>
    </row>
    <row r="11" spans="1:11" ht="40.5" x14ac:dyDescent="0.2">
      <c r="A11" s="15">
        <v>175</v>
      </c>
      <c r="B11" s="7">
        <v>6</v>
      </c>
      <c r="C11" s="13" t="str">
        <f>VLOOKUP($A11,'համապետական I մաս'!$A$6:$J$202,2,FALSE)</f>
        <v>Դավոյան</v>
      </c>
      <c r="D11" s="13" t="str">
        <f>VLOOKUP($A11,'համապետական I մաս'!$A$6:$J$202,3,FALSE)</f>
        <v>Սամսոն</v>
      </c>
      <c r="E11" s="13" t="str">
        <f>VLOOKUP($A11,'համապետական I մաս'!$A$6:$J$202,4,FALSE)</f>
        <v>Աշոտի</v>
      </c>
      <c r="F11" s="13" t="str">
        <f>VLOOKUP($A11,'համապետական I մաս'!$A$6:$J$202,5,FALSE)</f>
        <v>01.03.1948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000494823</v>
      </c>
      <c r="J11" s="13" t="str">
        <f>VLOOKUP($A11,'համապետական I մաս'!$A$6:$J$202,9,FALSE)</f>
        <v xml:space="preserve">Շիրակի մարզ,                գ. Ախուրյան, Ախուրյան խճ., 4-րդ փկղ., տ. 2 </v>
      </c>
      <c r="K11" s="13" t="str">
        <f>VLOOKUP($A11,'համապետական I մաս'!$A$6:$J$202,10,FALSE)</f>
        <v>ՀՊՏՀ Գյումրու մ/ճ տնօրեն</v>
      </c>
    </row>
    <row r="12" spans="1:11" ht="54" x14ac:dyDescent="0.2">
      <c r="A12" s="15">
        <v>176</v>
      </c>
      <c r="B12" s="7">
        <v>7</v>
      </c>
      <c r="C12" s="13" t="str">
        <f>VLOOKUP($A12,'համապետական I մաս'!$A$6:$J$202,2,FALSE)</f>
        <v>Կարապետյան</v>
      </c>
      <c r="D12" s="13" t="str">
        <f>VLOOKUP($A12,'համապետական I մաս'!$A$6:$J$202,3,FALSE)</f>
        <v>Հրայր</v>
      </c>
      <c r="E12" s="13" t="str">
        <f>VLOOKUP($A12,'համապետական I մաս'!$A$6:$J$202,4,FALSE)</f>
        <v>Ռուդոլֆի</v>
      </c>
      <c r="F12" s="13" t="str">
        <f>VLOOKUP($A12,'համապետական I մաս'!$A$6:$J$202,5,FALSE)</f>
        <v>27.07.1980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AK0486241</v>
      </c>
      <c r="J12" s="13" t="str">
        <f>VLOOKUP($A12,'համապետական I մաս'!$A$6:$J$202,9,FALSE)</f>
        <v>Շիրակի մարզ,          ք. Գյումրի, Ալ. Մանուկյան փ., շ. 2,     բն. 33</v>
      </c>
      <c r="K12" s="13" t="str">
        <f>VLOOKUP($A12,'համապետական I մաս'!$A$6:$J$202,10,FALSE)</f>
        <v>ՀՀ Շիրակի մարզպետարանի աշխատակազմ, կրթության, մշակույթի և սպորտի վարչության պետ</v>
      </c>
    </row>
    <row r="13" spans="1:11" ht="40.5" x14ac:dyDescent="0.2">
      <c r="A13" s="15">
        <v>177</v>
      </c>
      <c r="B13" s="7">
        <v>8</v>
      </c>
      <c r="C13" s="13" t="str">
        <f>VLOOKUP($A13,'համապետական I մաս'!$A$6:$J$202,2,FALSE)</f>
        <v>Կարապետյան</v>
      </c>
      <c r="D13" s="13" t="str">
        <f>VLOOKUP($A13,'համապետական I մաս'!$A$6:$J$202,3,FALSE)</f>
        <v>Լուսյա</v>
      </c>
      <c r="E13" s="13" t="str">
        <f>VLOOKUP($A13,'համապետական I մաս'!$A$6:$J$202,4,FALSE)</f>
        <v>Ալբերտի</v>
      </c>
      <c r="F13" s="13" t="str">
        <f>VLOOKUP($A13,'համապետական I մաս'!$A$6:$J$202,5,FALSE)</f>
        <v>15.12.1960</v>
      </c>
      <c r="G13" s="13" t="str">
        <f>VLOOKUP($A13,'համապետական I մաս'!$A$6:$J$202,6,FALSE)</f>
        <v>իգ</v>
      </c>
      <c r="H13" s="13" t="str">
        <f>VLOOKUP($A13,'համապետական I մաս'!$A$6:$J$202,7,FALSE)</f>
        <v>անկուս.</v>
      </c>
      <c r="I13" s="13" t="str">
        <f>VLOOKUP($A13,'համապետական I մաս'!$A$6:$J$202,8,FALSE)</f>
        <v>AM0732322</v>
      </c>
      <c r="J13" s="13" t="str">
        <f>VLOOKUP($A13,'համապետական I մաս'!$A$6:$J$202,9,FALSE)</f>
        <v>Շիրակի մարզ,               ք. Գյումրի, Անի թղմ.,   5-րդ փ., շ. 2, բն. 20</v>
      </c>
      <c r="K13" s="13" t="str">
        <f>VLOOKUP($A13,'համապետական I մաս'!$A$6:$J$202,10,FALSE)</f>
        <v>Գյումրու հ. 11 դպրոցի ուսուցչուհի</v>
      </c>
    </row>
    <row r="14" spans="1:11" ht="40.5" x14ac:dyDescent="0.2">
      <c r="A14" s="15">
        <v>181</v>
      </c>
      <c r="B14" s="7">
        <v>9</v>
      </c>
      <c r="C14" s="13" t="str">
        <f>VLOOKUP($A14,'համապետական I մաս'!$A$6:$J$202,2,FALSE)</f>
        <v>Հարությունյան</v>
      </c>
      <c r="D14" s="13" t="str">
        <f>VLOOKUP($A14,'համապետական I մաս'!$A$6:$J$202,3,FALSE)</f>
        <v>Ջեմմա</v>
      </c>
      <c r="E14" s="13" t="str">
        <f>VLOOKUP($A14,'համապետական I մաս'!$A$6:$J$202,4,FALSE)</f>
        <v>Ժորժիկի</v>
      </c>
      <c r="F14" s="13" t="str">
        <f>VLOOKUP($A14,'համապետական I մաս'!$A$6:$J$202,5,FALSE)</f>
        <v>24.07.1950</v>
      </c>
      <c r="G14" s="13" t="str">
        <f>VLOOKUP($A14,'համապետական I մաս'!$A$6:$J$202,6,FALSE)</f>
        <v>իգ</v>
      </c>
      <c r="H14" s="13" t="str">
        <f>VLOOKUP($A14,'համապետական I մաս'!$A$6:$J$202,7,FALSE)</f>
        <v>անկուս.</v>
      </c>
      <c r="I14" s="13" t="str">
        <f>VLOOKUP($A14,'համապետական I մաս'!$A$6:$J$202,8,FALSE)</f>
        <v>AM0407050</v>
      </c>
      <c r="J14" s="13" t="str">
        <f>VLOOKUP($A14,'համապետական I մաս'!$A$6:$J$202,9,FALSE)</f>
        <v>Շիրակի մարզ,               գ. Ամասիա, փ. 24,         տ. 14</v>
      </c>
      <c r="K14" s="13" t="str">
        <f>VLOOKUP($A14,'համապետական I մաս'!$A$6:$J$202,10,FALSE)</f>
        <v>Ամասիա համայնքի ղեկավար</v>
      </c>
    </row>
    <row r="15" spans="1:11" ht="40.5" x14ac:dyDescent="0.2">
      <c r="A15" s="15">
        <v>182</v>
      </c>
      <c r="B15" s="7">
        <v>10</v>
      </c>
      <c r="C15" s="13" t="str">
        <f>VLOOKUP($A15,'համապետական I մաս'!$A$6:$J$202,2,FALSE)</f>
        <v>Մնացյան</v>
      </c>
      <c r="D15" s="13" t="str">
        <f>VLOOKUP($A15,'համապետական I մաս'!$A$6:$J$202,3,FALSE)</f>
        <v>Ազգանուշ</v>
      </c>
      <c r="E15" s="13" t="str">
        <f>VLOOKUP($A15,'համապետական I մաս'!$A$6:$J$202,4,FALSE)</f>
        <v>Սուրենի</v>
      </c>
      <c r="F15" s="13" t="str">
        <f>VLOOKUP($A15,'համապետական I մաս'!$A$6:$J$202,5,FALSE)</f>
        <v>08.03.1985</v>
      </c>
      <c r="G15" s="13" t="str">
        <f>VLOOKUP($A15,'համապետական I մաս'!$A$6:$J$202,6,FALSE)</f>
        <v>իգ</v>
      </c>
      <c r="H15" s="13" t="str">
        <f>VLOOKUP($A15,'համապետական I մաս'!$A$6:$J$202,7,FALSE)</f>
        <v>անկուս.</v>
      </c>
      <c r="I15" s="13" t="str">
        <f>VLOOKUP($A15,'համապետական I մաս'!$A$6:$J$202,8,FALSE)</f>
        <v>AN0209441</v>
      </c>
      <c r="J15" s="13" t="str">
        <f>VLOOKUP($A15,'համապետական I մաս'!$A$6:$J$202,9,FALSE)</f>
        <v>Շիրակի մարզ. ք. Գյումրի, Ռ. Դանիելյան փ., 11 շարք, 2դ</v>
      </c>
      <c r="K15" s="13" t="str">
        <f>VLOOKUP($A15,'համապետական I մաս'!$A$6:$J$202,10,FALSE)</f>
        <v>գ. Ազատանի &lt;&lt; Արփի&gt;&gt; մանկապարտեզ ՀՈԱԿ տնօրեն</v>
      </c>
    </row>
    <row r="16" spans="1:11" ht="40.5" x14ac:dyDescent="0.2">
      <c r="A16" s="15">
        <v>178</v>
      </c>
      <c r="B16" s="7">
        <v>11</v>
      </c>
      <c r="C16" s="13" t="str">
        <f>VLOOKUP($A16,'համապետական I մաս'!$A$6:$J$202,2,FALSE)</f>
        <v>Պետոյան</v>
      </c>
      <c r="D16" s="13" t="str">
        <f>VLOOKUP($A16,'համապետական I մաս'!$A$6:$J$202,3,FALSE)</f>
        <v>Մուշեղ</v>
      </c>
      <c r="E16" s="13" t="str">
        <f>VLOOKUP($A16,'համապետական I մաս'!$A$6:$J$202,4,FALSE)</f>
        <v>Թուրինջի</v>
      </c>
      <c r="F16" s="13" t="str">
        <f>VLOOKUP($A16,'համապետական I մաս'!$A$6:$J$202,5,FALSE)</f>
        <v>05.06.1974</v>
      </c>
      <c r="G16" s="13" t="str">
        <f>VLOOKUP($A16,'համապետական I մաս'!$A$6:$J$202,6,FALSE)</f>
        <v>ար</v>
      </c>
      <c r="H16" s="13" t="str">
        <f>VLOOKUP($A16,'համապետական I մաս'!$A$6:$J$202,7,FALSE)</f>
        <v>անկուս.</v>
      </c>
      <c r="I16" s="13" t="str">
        <f>VLOOKUP($A16,'համապետական I մաս'!$A$6:$J$202,8,FALSE)</f>
        <v>AM0886820</v>
      </c>
      <c r="J16" s="13" t="str">
        <f>VLOOKUP($A16,'համապետական I մաս'!$A$6:$J$202,9,FALSE)</f>
        <v xml:space="preserve">Շիրակի մարզ. ք. Արթիկ,Անկախության փ., տ. 7/12 </v>
      </c>
      <c r="K16" s="13" t="str">
        <f>VLOOKUP($A16,'համապետական I մաս'!$A$6:$J$202,10,FALSE)</f>
        <v>ՀՀ ԱԺ պատգամավոր</v>
      </c>
    </row>
    <row r="17" spans="1:11" ht="67.5" x14ac:dyDescent="0.2">
      <c r="A17" s="15">
        <v>179</v>
      </c>
      <c r="B17" s="7">
        <v>12</v>
      </c>
      <c r="C17" s="13" t="str">
        <f>VLOOKUP($A17,'համապետական I մաս'!$A$6:$J$202,2,FALSE)</f>
        <v>Սահակյան</v>
      </c>
      <c r="D17" s="13" t="str">
        <f>VLOOKUP($A17,'համապետական I մաս'!$A$6:$J$202,3,FALSE)</f>
        <v>Արման</v>
      </c>
      <c r="E17" s="13" t="str">
        <f>VLOOKUP($A17,'համապետական I մաս'!$A$6:$J$202,4,FALSE)</f>
        <v>Սոսի</v>
      </c>
      <c r="F17" s="13" t="str">
        <f>VLOOKUP($A17,'համապետական I մաս'!$A$6:$J$202,5,FALSE)</f>
        <v>05.03.1978</v>
      </c>
      <c r="G17" s="13" t="str">
        <f>VLOOKUP($A17,'համապետական I մաս'!$A$6:$J$202,6,FALSE)</f>
        <v>ար</v>
      </c>
      <c r="H17" s="13" t="str">
        <f>VLOOKUP($A17,'համապետական I մաս'!$A$6:$J$202,7,FALSE)</f>
        <v>ՀՀԿ</v>
      </c>
      <c r="I17" s="13" t="str">
        <f>VLOOKUP($A17,'համապետական I մաս'!$A$6:$J$202,8,FALSE)</f>
        <v>AN0444999</v>
      </c>
      <c r="J17" s="13" t="str">
        <f>VLOOKUP($A17,'համապետական I մաս'!$A$6:$J$202,9,FALSE)</f>
        <v>ք. Երևան, Թումանյան փ. շ.18, բն. 9</v>
      </c>
      <c r="K17" s="13" t="str">
        <f>VLOOKUP($A17,'համապետական I մաս'!$A$6:$J$202,10,FALSE)</f>
        <v>ՀՀ ԱԺ պատգամավոր, ,,Սովրանո,, ՍՊԸ հիմնադիր նախագահ, ,, Շիրակ,, ֆուտբոլային ակումբի նախագահ</v>
      </c>
    </row>
    <row r="18" spans="1:11" ht="40.5" x14ac:dyDescent="0.2">
      <c r="A18" s="15">
        <v>180</v>
      </c>
      <c r="B18" s="7">
        <v>13</v>
      </c>
      <c r="C18" s="13" t="str">
        <f>VLOOKUP($A18,'համապետական I մաս'!$A$6:$J$202,2,FALSE)</f>
        <v>Ցոլակյան</v>
      </c>
      <c r="D18" s="13" t="str">
        <f>VLOOKUP($A18,'համապետական I մաս'!$A$6:$J$202,3,FALSE)</f>
        <v>Ֆելիքս</v>
      </c>
      <c r="E18" s="13" t="str">
        <f>VLOOKUP($A18,'համապետական I մաս'!$A$6:$J$202,4,FALSE)</f>
        <v>Խոստեղի</v>
      </c>
      <c r="F18" s="13" t="str">
        <f>VLOOKUP($A18,'համապետական I մաս'!$A$6:$J$202,5,FALSE)</f>
        <v>27.01.1952</v>
      </c>
      <c r="G18" s="13" t="str">
        <f>VLOOKUP($A18,'համապետական I մաս'!$A$6:$J$202,6,FALSE)</f>
        <v>ար</v>
      </c>
      <c r="H18" s="13" t="str">
        <f>VLOOKUP($A18,'համապետական I մաս'!$A$6:$J$202,7,FALSE)</f>
        <v>անկուս.</v>
      </c>
      <c r="I18" s="13" t="str">
        <f>VLOOKUP($A18,'համապետական I մաս'!$A$6:$J$202,8,FALSE)</f>
        <v>AK0555558</v>
      </c>
      <c r="J18" s="13" t="str">
        <f>VLOOKUP($A18,'համապետական I մաս'!$A$6:$J$202,9,FALSE)</f>
        <v>Արարատի մարզ,           ք. Մասիս, 3-րդ թղմ., 2փ., տ. 1</v>
      </c>
      <c r="K18" s="13" t="str">
        <f>VLOOKUP($A18,'համապետական I մաս'!$A$6:$J$202,10,FALSE)</f>
        <v>ՀՀ նախագահի վերահսկողության ծառայության պետ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9" sqref="A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33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5">
        <v>183</v>
      </c>
      <c r="B6" s="7">
        <v>1</v>
      </c>
      <c r="C6" s="13" t="str">
        <f>VLOOKUP($A6,'համապետական I մաս'!$A$6:$J$202,2,FALSE)</f>
        <v>Առաքելյան</v>
      </c>
      <c r="D6" s="13" t="str">
        <f>VLOOKUP($A6,'համապետական I մաս'!$A$6:$J$202,3,FALSE)</f>
        <v>Նարինե</v>
      </c>
      <c r="E6" s="13" t="str">
        <f>VLOOKUP($A6,'համապետական I մաս'!$A$6:$J$202,4,FALSE)</f>
        <v>Սամվելի</v>
      </c>
      <c r="F6" s="13" t="str">
        <f>VLOOKUP($A6,'համապետական I մաս'!$A$6:$J$202,5,FALSE)</f>
        <v>15.09.1985</v>
      </c>
      <c r="G6" s="13" t="str">
        <f>VLOOKUP($A6,'համապետական I մաս'!$A$6:$J$202,6,FALSE)</f>
        <v>իգ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AF0478968</v>
      </c>
      <c r="J6" s="13" t="str">
        <f>VLOOKUP($A6,'համապետական I մաս'!$A$6:$J$202,9,FALSE)</f>
        <v>Սյունիքի մարզ,                ք. Քաջարան, Լեռնագործների փ., շ.12,բն.8</v>
      </c>
      <c r="K6" s="13" t="str">
        <f>VLOOKUP($A6,'համապետական I մաս'!$A$6:$J$202,10,FALSE)</f>
        <v>Քաջարանի հ.1 միջն. դպրոցի ուսուցչուհի</v>
      </c>
    </row>
    <row r="7" spans="1:11" ht="27" x14ac:dyDescent="0.2">
      <c r="A7" s="15">
        <v>184</v>
      </c>
      <c r="B7" s="7">
        <v>2</v>
      </c>
      <c r="C7" s="13" t="str">
        <f>VLOOKUP($A7,'համապետական I մաս'!$A$6:$J$202,2,FALSE)</f>
        <v>Առուշանյան</v>
      </c>
      <c r="D7" s="13" t="str">
        <f>VLOOKUP($A7,'համապետական I մաս'!$A$6:$J$202,3,FALSE)</f>
        <v>Առուշ</v>
      </c>
      <c r="E7" s="13" t="str">
        <f>VLOOKUP($A7,'համապետական I մաս'!$A$6:$J$202,4,FALSE)</f>
        <v>Գագիկի</v>
      </c>
      <c r="F7" s="13" t="str">
        <f>VLOOKUP($A7,'համապետական I մաս'!$A$6:$J$202,5,FALSE)</f>
        <v>12.03.1993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AH0353088</v>
      </c>
      <c r="J7" s="13" t="str">
        <f>VLOOKUP($A7,'համապետական I մաս'!$A$6:$J$202,9,FALSE)</f>
        <v>Սյունիքի մարզ, ք. Գորիս, Սաթյան 2-րդ նրբ. տ.24</v>
      </c>
      <c r="K7" s="13" t="str">
        <f>VLOOKUP($A7,'համապետական I մաս'!$A$6:$J$202,10,FALSE)</f>
        <v>&lt;&lt;Գոր Մետալ&gt;&gt; ՍՊԸ, հիմնադիր տնօրեն</v>
      </c>
    </row>
    <row r="8" spans="1:11" ht="40.5" x14ac:dyDescent="0.2">
      <c r="A8" s="15">
        <v>185</v>
      </c>
      <c r="B8" s="7">
        <v>3</v>
      </c>
      <c r="C8" s="13" t="str">
        <f>VLOOKUP($A8,'համապետական I մաս'!$A$6:$J$202,2,FALSE)</f>
        <v>Արսենյան</v>
      </c>
      <c r="D8" s="13" t="str">
        <f>VLOOKUP($A8,'համապետական I մաս'!$A$6:$J$202,3,FALSE)</f>
        <v>Աշոտ</v>
      </c>
      <c r="E8" s="13" t="str">
        <f>VLOOKUP($A8,'համապետական I մաս'!$A$6:$J$202,4,FALSE)</f>
        <v>Եղիշեի</v>
      </c>
      <c r="F8" s="13" t="str">
        <f>VLOOKUP($A8,'համապետական I մաս'!$A$6:$J$202,5,FALSE)</f>
        <v>14.11.1960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AN0693964</v>
      </c>
      <c r="J8" s="13" t="str">
        <f>VLOOKUP($A8,'համապետական I մաս'!$A$6:$J$202,9,FALSE)</f>
        <v>Վայոց ձորի մարզ, ք.Ջերմուկ, Ձախափնյակ փ., շ.26, բն.10</v>
      </c>
      <c r="K8" s="13" t="str">
        <f>VLOOKUP($A8,'համապետական I մաս'!$A$6:$J$202,10,FALSE)</f>
        <v>ՀՀ ԱԺ պատգամավոր,         ՀՀԿ խորհրդի անդամ</v>
      </c>
    </row>
    <row r="9" spans="1:11" ht="40.5" x14ac:dyDescent="0.2">
      <c r="A9" s="15">
        <v>186</v>
      </c>
      <c r="B9" s="7">
        <v>4</v>
      </c>
      <c r="C9" s="13" t="str">
        <f>VLOOKUP($A9,'համապետական I մաս'!$A$6:$J$202,2,FALSE)</f>
        <v>Գրիգորյան</v>
      </c>
      <c r="D9" s="13" t="str">
        <f>VLOOKUP($A9,'համապետական I մաս'!$A$6:$J$202,3,FALSE)</f>
        <v>Մուրազ</v>
      </c>
      <c r="E9" s="13" t="str">
        <f>VLOOKUP($A9,'համապետական I մաս'!$A$6:$J$202,4,FALSE)</f>
        <v>Լենդրոշի</v>
      </c>
      <c r="F9" s="13" t="str">
        <f>VLOOKUP($A9,'համապետական I մաս'!$A$6:$J$202,5,FALSE)</f>
        <v>02.05.1958</v>
      </c>
      <c r="G9" s="13" t="str">
        <f>VLOOKUP($A9,'համապետական I մաս'!$A$6:$J$202,6,FALSE)</f>
        <v>ար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AM0684960</v>
      </c>
      <c r="J9" s="13" t="str">
        <f>VLOOKUP($A9,'համապետական I մաս'!$A$6:$J$202,9,FALSE)</f>
        <v>Սյունիքի մարզ,               ք. Կապան, Գարեգին Նժդեհի փ. տ.174 ա</v>
      </c>
      <c r="K9" s="13" t="str">
        <f>VLOOKUP($A9,'համապետական I մաս'!$A$6:$J$202,10,FALSE)</f>
        <v>&lt;&lt;Նեմալ&gt;&gt; ՍՊԸ տնօրեն</v>
      </c>
    </row>
    <row r="10" spans="1:11" ht="40.5" x14ac:dyDescent="0.2">
      <c r="A10" s="15">
        <v>188</v>
      </c>
      <c r="B10" s="7">
        <v>5</v>
      </c>
      <c r="C10" s="13" t="str">
        <f>VLOOKUP($A10,'համապետական I մաս'!$A$6:$J$202,2,FALSE)</f>
        <v>Զաքարյան</v>
      </c>
      <c r="D10" s="13" t="str">
        <f>VLOOKUP($A10,'համապետական I մաս'!$A$6:$J$202,3,FALSE)</f>
        <v>Մխիթար</v>
      </c>
      <c r="E10" s="13" t="str">
        <f>VLOOKUP($A10,'համապետական I մաս'!$A$6:$J$202,4,FALSE)</f>
        <v>Սեյրանի</v>
      </c>
      <c r="F10" s="13" t="str">
        <f>VLOOKUP($A10,'համապետական I մաս'!$A$6:$J$202,5,FALSE)</f>
        <v>10.12.1971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000340034</v>
      </c>
      <c r="J10" s="13" t="str">
        <f>VLOOKUP($A10,'համապետական I մաս'!$A$6:$J$202,9,FALSE)</f>
        <v>Սյունիքի մարզ,               ք. Ագարակ, Սայաթ-Նովա փ.,շ.3,բն.9</v>
      </c>
      <c r="K10" s="13" t="str">
        <f>VLOOKUP($A10,'համապետական I մաս'!$A$6:$J$202,10,FALSE)</f>
        <v>ՀՀ Սյունիքի մարզ,Մեղրի համայնքի համայնքապետ</v>
      </c>
    </row>
    <row r="11" spans="1:11" ht="40.5" x14ac:dyDescent="0.2">
      <c r="A11" s="15">
        <v>189</v>
      </c>
      <c r="B11" s="7">
        <v>6</v>
      </c>
      <c r="C11" s="13" t="str">
        <f>VLOOKUP($A11,'համապետական I մաս'!$A$6:$J$202,2,FALSE)</f>
        <v>Հակոբյան</v>
      </c>
      <c r="D11" s="13" t="str">
        <f>VLOOKUP($A11,'համապետական I մաս'!$A$6:$J$202,3,FALSE)</f>
        <v>Վահե</v>
      </c>
      <c r="E11" s="13" t="str">
        <f>VLOOKUP($A11,'համապետական I մաս'!$A$6:$J$202,4,FALSE)</f>
        <v>Ալբերտի</v>
      </c>
      <c r="F11" s="13" t="str">
        <f>VLOOKUP($A11,'համապետական I մաս'!$A$6:$J$202,5,FALSE)</f>
        <v>12.06.1971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AN0280780</v>
      </c>
      <c r="J11" s="13" t="str">
        <f>VLOOKUP($A11,'համապետական I մաս'!$A$6:$J$202,9,FALSE)</f>
        <v xml:space="preserve">ք. Երևան, Օրբելի եղբայրների փող., 8շ., բն. 60 </v>
      </c>
      <c r="K11" s="13" t="str">
        <f>VLOOKUP($A11,'համապետական I մաս'!$A$6:$J$202,10,FALSE)</f>
        <v>ՀՀ Սյունիքի մարզպետ,            ՀՀԿ խորհրդի անդամ, ՀՀԿ Սյունիքի ՏԿ նախագահ</v>
      </c>
    </row>
    <row r="12" spans="1:11" ht="27" x14ac:dyDescent="0.2">
      <c r="A12" s="15">
        <v>187</v>
      </c>
      <c r="B12" s="7">
        <v>7</v>
      </c>
      <c r="C12" s="13" t="str">
        <f>VLOOKUP($A12,'համապետական I մաս'!$A$6:$J$202,2,FALSE)</f>
        <v xml:space="preserve">Մաքունց </v>
      </c>
      <c r="D12" s="13" t="str">
        <f>VLOOKUP($A12,'համապետական I մաս'!$A$6:$J$202,3,FALSE)</f>
        <v xml:space="preserve">Արևիկ </v>
      </c>
      <c r="E12" s="13" t="str">
        <f>VLOOKUP($A12,'համապետական I մաս'!$A$6:$J$202,4,FALSE)</f>
        <v>Արտուշի</v>
      </c>
      <c r="F12" s="13" t="str">
        <f>VLOOKUP($A12,'համապետական I մաս'!$A$6:$J$202,5,FALSE)</f>
        <v>14.04.1979</v>
      </c>
      <c r="G12" s="13" t="str">
        <f>VLOOKUP($A12,'համապետական I մաս'!$A$6:$J$202,6,FALSE)</f>
        <v>իգ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AM0644421</v>
      </c>
      <c r="J12" s="13" t="str">
        <f>VLOOKUP($A12,'համապետական I մաս'!$A$6:$J$202,9,FALSE)</f>
        <v>Սյունիքի մարզ, ք. Գորիս, Սաթյան շ.17, բն.24</v>
      </c>
      <c r="K12" s="13" t="str">
        <f>VLOOKUP($A12,'համապետական I մաս'!$A$6:$J$202,10,FALSE)</f>
        <v>Գորիսի հ.5 հիմնական դպրոցի տնօրեն</v>
      </c>
    </row>
    <row r="13" spans="1:11" ht="40.5" x14ac:dyDescent="0.2">
      <c r="A13" s="15">
        <v>190</v>
      </c>
      <c r="B13" s="7">
        <v>8</v>
      </c>
      <c r="C13" s="13" t="str">
        <f>VLOOKUP($A13,'համապետական I մաս'!$A$6:$J$202,2,FALSE)</f>
        <v>Սարգսյան</v>
      </c>
      <c r="D13" s="13" t="str">
        <f>VLOOKUP($A13,'համապետական I մաս'!$A$6:$J$202,3,FALSE)</f>
        <v>Ավետ</v>
      </c>
      <c r="E13" s="13" t="str">
        <f>VLOOKUP($A13,'համապետական I մաս'!$A$6:$J$202,4,FALSE)</f>
        <v>Լավրենտի</v>
      </c>
      <c r="F13" s="13" t="str">
        <f>VLOOKUP($A13,'համապետական I մաս'!$A$6:$J$202,5,FALSE)</f>
        <v>22.09.1968</v>
      </c>
      <c r="G13" s="13" t="str">
        <f>VLOOKUP($A13,'համապետական I մաս'!$A$6:$J$202,6,FALSE)</f>
        <v>ար</v>
      </c>
      <c r="H13" s="13" t="str">
        <f>VLOOKUP($A13,'համապետական I մաս'!$A$6:$J$202,7,FALSE)</f>
        <v>ՀՀԿ</v>
      </c>
      <c r="I13" s="13" t="str">
        <f>VLOOKUP($A13,'համապետական I մաս'!$A$6:$J$202,8,FALSE)</f>
        <v>AG0647892</v>
      </c>
      <c r="J13" s="13" t="str">
        <f>VLOOKUP($A13,'համապետական I մաս'!$A$6:$J$202,9,FALSE)</f>
        <v>Սյունիքի մարզ,               ք. Սիսիան, Իսրայել-Օրի փ.,շ.4,բն.4</v>
      </c>
      <c r="K13" s="13" t="str">
        <f>VLOOKUP($A13,'համապետական I մաս'!$A$6:$J$202,10,FALSE)</f>
        <v>&lt;&lt;Հիդրո&gt;&gt;ՍՊԸ 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34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191</v>
      </c>
      <c r="B6" s="7">
        <v>1</v>
      </c>
      <c r="C6" s="13" t="str">
        <f>VLOOKUP($A6,'համապետական I մաս'!$A$6:$J$202,2,FALSE)</f>
        <v>Ամիրյան</v>
      </c>
      <c r="D6" s="13" t="str">
        <f>VLOOKUP($A6,'համապետական I մաս'!$A$6:$J$202,3,FALSE)</f>
        <v>Հասմիկ</v>
      </c>
      <c r="E6" s="13" t="str">
        <f>VLOOKUP($A6,'համապետական I մաս'!$A$6:$J$202,4,FALSE)</f>
        <v>Գրիգորի</v>
      </c>
      <c r="F6" s="13" t="str">
        <f>VLOOKUP($A6,'համապետական I մաս'!$A$6:$J$202,5,FALSE)</f>
        <v>12.02.1964</v>
      </c>
      <c r="G6" s="13" t="str">
        <f>VLOOKUP($A6,'համապետական I մաս'!$A$6:$J$202,6,FALSE)</f>
        <v>իգ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AN0510299</v>
      </c>
      <c r="J6" s="13" t="str">
        <f>VLOOKUP($A6,'համապետական I մաս'!$A$6:$J$202,9,FALSE)</f>
        <v>Տավուշի մարզ, ք. Իջևան, Անկախության փ., շ. 6, բն. 19</v>
      </c>
      <c r="K6" s="13" t="str">
        <f>VLOOKUP($A6,'համապետական I մաս'!$A$6:$J$202,10,FALSE)</f>
        <v>&lt;&lt;Իջևանի վարժարան&gt;&gt; ՊՈԱԿ տնօրեն</v>
      </c>
    </row>
    <row r="7" spans="1:11" ht="54" x14ac:dyDescent="0.2">
      <c r="A7" s="15">
        <v>192</v>
      </c>
      <c r="B7" s="7">
        <v>2</v>
      </c>
      <c r="C7" s="13" t="str">
        <f>VLOOKUP($A7,'համապետական I մաս'!$A$6:$J$202,2,FALSE)</f>
        <v>Ավալյան</v>
      </c>
      <c r="D7" s="13" t="str">
        <f>VLOOKUP($A7,'համապետական I մաս'!$A$6:$J$202,3,FALSE)</f>
        <v>Գրիգոր</v>
      </c>
      <c r="E7" s="13" t="str">
        <f>VLOOKUP($A7,'համապետական I մաս'!$A$6:$J$202,4,FALSE)</f>
        <v>Սերոժի</v>
      </c>
      <c r="F7" s="13" t="str">
        <f>VLOOKUP($A7,'համապետական I մաս'!$A$6:$J$202,5,FALSE)</f>
        <v>01.09.1958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AM0643809</v>
      </c>
      <c r="J7" s="13" t="str">
        <f>VLOOKUP($A7,'համապետական I մաս'!$A$6:$J$202,9,FALSE)</f>
        <v>ք. Երևան, Կոմիտասի պ.,շ.36,բն.7</v>
      </c>
      <c r="K7" s="13" t="str">
        <f>VLOOKUP($A7,'համապետական I մաս'!$A$6:$J$202,10,FALSE)</f>
        <v>&lt;&lt;Գրանդ Տոբակո&gt;&gt; հայ- կանադական համատեղ ձեռնարկություն ՍՊԸ, ֆինանսական տնօրեն</v>
      </c>
    </row>
    <row r="8" spans="1:11" ht="40.5" x14ac:dyDescent="0.2">
      <c r="A8" s="15">
        <v>193</v>
      </c>
      <c r="B8" s="7">
        <v>3</v>
      </c>
      <c r="C8" s="13" t="str">
        <f>VLOOKUP($A8,'համապետական I մաս'!$A$6:$J$202,2,FALSE)</f>
        <v>Խառատյան</v>
      </c>
      <c r="D8" s="13" t="str">
        <f>VLOOKUP($A8,'համապետական I մաս'!$A$6:$J$202,3,FALSE)</f>
        <v>Սեյրան</v>
      </c>
      <c r="E8" s="13" t="str">
        <f>VLOOKUP($A8,'համապետական I մաս'!$A$6:$J$202,4,FALSE)</f>
        <v>Սևոյի</v>
      </c>
      <c r="F8" s="13" t="str">
        <f>VLOOKUP($A8,'համապետական I մաս'!$A$6:$J$202,5,FALSE)</f>
        <v>01.05.1974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AN0585208</v>
      </c>
      <c r="J8" s="13" t="str">
        <f>VLOOKUP($A8,'համապետական I մաս'!$A$6:$J$202,9,FALSE)</f>
        <v>ք. Երևան, Ավան, Իսահակյան թղմ., շ. 5, բն. 7</v>
      </c>
      <c r="K8" s="13" t="str">
        <f>VLOOKUP($A8,'համապետական I մաս'!$A$6:$J$202,10,FALSE)</f>
        <v>&lt;&lt;Գազպրոմ Արմենիա&gt;&gt; ՓԲԸ, Տավուշի ԳԳՄ տնօրեն</v>
      </c>
    </row>
    <row r="9" spans="1:11" ht="67.5" x14ac:dyDescent="0.2">
      <c r="A9" s="15">
        <v>194</v>
      </c>
      <c r="B9" s="7">
        <v>4</v>
      </c>
      <c r="C9" s="13" t="str">
        <f>VLOOKUP($A9,'համապետական I մաս'!$A$6:$J$202,2,FALSE)</f>
        <v>Խուդավերդյան</v>
      </c>
      <c r="D9" s="13" t="str">
        <f>VLOOKUP($A9,'համապետական I մաս'!$A$6:$J$202,3,FALSE)</f>
        <v>Նելլի</v>
      </c>
      <c r="E9" s="13" t="str">
        <f>VLOOKUP($A9,'համապետական I մաս'!$A$6:$J$202,4,FALSE)</f>
        <v>Բաբկենի</v>
      </c>
      <c r="F9" s="13" t="str">
        <f>VLOOKUP($A9,'համապետական I մաս'!$A$6:$J$202,5,FALSE)</f>
        <v>27.03.1965</v>
      </c>
      <c r="G9" s="13" t="str">
        <f>VLOOKUP($A9,'համապետական I մաս'!$A$6:$J$202,6,FALSE)</f>
        <v>իգ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AM0460965</v>
      </c>
      <c r="J9" s="13" t="str">
        <f>VLOOKUP($A9,'համապետական I մաս'!$A$6:$J$202,9,FALSE)</f>
        <v>Տավուշի մարզ, ք. Իջևան, Թավրիզյան 18</v>
      </c>
      <c r="K9" s="13" t="str">
        <f>VLOOKUP($A9,'համապետական I մաս'!$A$6:$J$202,10,FALSE)</f>
        <v>ԵՊՀ Իջևանի մ/ճ տնտեսագիտության ֆակուլտետի դեկան, տեխնիկական գիտությունների թեկնածու</v>
      </c>
    </row>
    <row r="10" spans="1:11" ht="27" x14ac:dyDescent="0.2">
      <c r="A10" s="15">
        <v>195</v>
      </c>
      <c r="B10" s="7">
        <v>5</v>
      </c>
      <c r="C10" s="13" t="str">
        <f>VLOOKUP($A10,'համապետական I մաս'!$A$6:$J$202,2,FALSE)</f>
        <v>Հակոբյան</v>
      </c>
      <c r="D10" s="13" t="str">
        <f>VLOOKUP($A10,'համապետական I մաս'!$A$6:$J$202,3,FALSE)</f>
        <v>Հակոբ</v>
      </c>
      <c r="E10" s="13" t="str">
        <f>VLOOKUP($A10,'համապետական I մաս'!$A$6:$J$202,4,FALSE)</f>
        <v>Գառնիկի</v>
      </c>
      <c r="F10" s="13" t="str">
        <f>VLOOKUP($A10,'համապետական I մաս'!$A$6:$J$202,5,FALSE)</f>
        <v>01.08.1956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AH0566914</v>
      </c>
      <c r="J10" s="13" t="str">
        <f>VLOOKUP($A10,'համապետական I մաս'!$A$6:$J$202,9,FALSE)</f>
        <v>ք. Երևան, Այվազովսկու փ. տ.19</v>
      </c>
      <c r="K10" s="13" t="str">
        <f>VLOOKUP($A10,'համապետական I մաս'!$A$6:$J$202,10,FALSE)</f>
        <v>ՀՀ ԱԺ պատգամավոր,             ՀՀԿ խորհրդի անդամ</v>
      </c>
    </row>
    <row r="11" spans="1:11" ht="54" x14ac:dyDescent="0.2">
      <c r="A11" s="15">
        <v>196</v>
      </c>
      <c r="B11" s="7">
        <v>6</v>
      </c>
      <c r="C11" s="13" t="str">
        <f>VLOOKUP($A11,'համապետական I մաս'!$A$6:$J$202,2,FALSE)</f>
        <v>Նազարյան</v>
      </c>
      <c r="D11" s="13" t="str">
        <f>VLOOKUP($A11,'համապետական I մաս'!$A$6:$J$202,3,FALSE)</f>
        <v>Կարեն</v>
      </c>
      <c r="E11" s="13" t="str">
        <f>VLOOKUP($A11,'համապետական I մաս'!$A$6:$J$202,4,FALSE)</f>
        <v>Աշոտի</v>
      </c>
      <c r="F11" s="13" t="str">
        <f>VLOOKUP($A11,'համապետական I մաս'!$A$6:$J$202,5,FALSE)</f>
        <v>28.06.1977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AN0757203</v>
      </c>
      <c r="J11" s="13" t="str">
        <f>VLOOKUP($A11,'համապետական I մաս'!$A$6:$J$202,9,FALSE)</f>
        <v>Տավուշի մարզ,             ք. Նոյեմբերյան,Կամոյի փ., շ. 8, բն. 29</v>
      </c>
      <c r="K11" s="13" t="str">
        <f>VLOOKUP($A11,'համապետական I մաս'!$A$6:$J$202,10,FALSE)</f>
        <v>ՀՀ Տավուշի մարզպետարանի աշխատակազմի կրթության, մշակույթի և սպորտի վարչության պետ</v>
      </c>
    </row>
    <row r="12" spans="1:11" ht="27" x14ac:dyDescent="0.2">
      <c r="A12" s="15">
        <v>197</v>
      </c>
      <c r="B12" s="7">
        <v>7</v>
      </c>
      <c r="C12" s="13" t="str">
        <f>VLOOKUP($A12,'համապետական I մաս'!$A$6:$J$202,2,FALSE)</f>
        <v>Պետրոսյան</v>
      </c>
      <c r="D12" s="13" t="str">
        <f>VLOOKUP($A12,'համապետական I մաս'!$A$6:$J$202,3,FALSE)</f>
        <v>Վարդան</v>
      </c>
      <c r="E12" s="13" t="str">
        <f>VLOOKUP($A12,'համապետական I մաս'!$A$6:$J$202,4,FALSE)</f>
        <v>Վանցետի</v>
      </c>
      <c r="F12" s="13" t="str">
        <f>VLOOKUP($A12,'համապետական I մաս'!$A$6:$J$202,5,FALSE)</f>
        <v>18.01.1963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անկուս.</v>
      </c>
      <c r="I12" s="13" t="str">
        <f>VLOOKUP($A12,'համապետական I մաս'!$A$6:$J$202,8,FALSE)</f>
        <v>005454681</v>
      </c>
      <c r="J12" s="13" t="str">
        <f>VLOOKUP($A12,'համապետական I մաս'!$A$6:$J$202,9,FALSE)</f>
        <v>Տավուշի մարզ, ք. Բերդ, Մաշտոցի փ. շ.26,բն.33</v>
      </c>
      <c r="K12" s="13" t="str">
        <f>VLOOKUP($A12,'համապետական I մաս'!$A$6:$J$202,10,FALSE)</f>
        <v>Ա/Ձ &lt;&lt;Վարդան Պետրոսյան&gt;&gt;, 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SheetLayoutView="100" workbookViewId="0">
      <selection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21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0" t="s">
        <v>14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9"/>
      <c r="B6" s="37" t="s">
        <v>35</v>
      </c>
      <c r="C6" s="38"/>
      <c r="D6" s="38"/>
      <c r="E6" s="38"/>
      <c r="F6" s="38"/>
      <c r="G6" s="38"/>
      <c r="H6" s="38"/>
      <c r="I6" s="38"/>
      <c r="J6" s="38"/>
      <c r="K6" s="39"/>
    </row>
    <row r="7" spans="1:11" s="12" customFormat="1" ht="40.5" x14ac:dyDescent="0.2">
      <c r="A7" s="11"/>
      <c r="B7" s="10" t="s">
        <v>16</v>
      </c>
      <c r="C7" s="2" t="s">
        <v>52</v>
      </c>
      <c r="D7" s="2" t="s">
        <v>51</v>
      </c>
      <c r="E7" s="2" t="s">
        <v>50</v>
      </c>
      <c r="F7" s="2" t="s">
        <v>49</v>
      </c>
      <c r="G7" s="2" t="s">
        <v>61</v>
      </c>
      <c r="H7" s="2" t="s">
        <v>47</v>
      </c>
      <c r="I7" s="2" t="s">
        <v>48</v>
      </c>
      <c r="J7" s="2" t="s">
        <v>78</v>
      </c>
      <c r="K7" s="2" t="s">
        <v>53</v>
      </c>
    </row>
    <row r="8" spans="1:11" s="12" customFormat="1" ht="58.5" customHeight="1" x14ac:dyDescent="0.2">
      <c r="A8" s="11"/>
      <c r="B8" s="10" t="s">
        <v>17</v>
      </c>
      <c r="C8" s="2" t="s">
        <v>138</v>
      </c>
      <c r="D8" s="2" t="s">
        <v>139</v>
      </c>
      <c r="E8" s="2" t="s">
        <v>140</v>
      </c>
      <c r="F8" s="2" t="s">
        <v>141</v>
      </c>
      <c r="G8" s="2" t="s">
        <v>61</v>
      </c>
      <c r="H8" s="2" t="s">
        <v>47</v>
      </c>
      <c r="I8" s="2" t="s">
        <v>142</v>
      </c>
      <c r="J8" s="2" t="s">
        <v>465</v>
      </c>
      <c r="K8" s="2" t="s">
        <v>137</v>
      </c>
    </row>
    <row r="9" spans="1:11" s="12" customFormat="1" ht="43.5" customHeight="1" x14ac:dyDescent="0.2">
      <c r="A9" s="11"/>
      <c r="B9" s="10" t="s">
        <v>18</v>
      </c>
      <c r="C9" s="2" t="s">
        <v>42</v>
      </c>
      <c r="D9" s="2" t="s">
        <v>40</v>
      </c>
      <c r="E9" s="2" t="s">
        <v>41</v>
      </c>
      <c r="F9" s="2" t="s">
        <v>43</v>
      </c>
      <c r="G9" s="2" t="s">
        <v>61</v>
      </c>
      <c r="H9" s="2" t="s">
        <v>44</v>
      </c>
      <c r="I9" s="2" t="s">
        <v>45</v>
      </c>
      <c r="J9" s="2" t="s">
        <v>46</v>
      </c>
      <c r="K9" s="2" t="s">
        <v>77</v>
      </c>
    </row>
    <row r="10" spans="1:11" s="12" customFormat="1" ht="42.75" customHeight="1" x14ac:dyDescent="0.2">
      <c r="A10" s="11"/>
      <c r="B10" s="10" t="s">
        <v>19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61</v>
      </c>
      <c r="H10" s="2" t="s">
        <v>44</v>
      </c>
      <c r="I10" s="2" t="s">
        <v>60</v>
      </c>
      <c r="J10" s="4" t="s">
        <v>54</v>
      </c>
      <c r="K10" s="2" t="s">
        <v>55</v>
      </c>
    </row>
    <row r="11" spans="1:11" ht="21.75" customHeight="1" x14ac:dyDescent="0.2">
      <c r="A11" s="9"/>
      <c r="B11" s="37" t="s">
        <v>36</v>
      </c>
      <c r="C11" s="38"/>
      <c r="D11" s="38"/>
      <c r="E11" s="38"/>
      <c r="F11" s="38"/>
      <c r="G11" s="38"/>
      <c r="H11" s="38"/>
      <c r="I11" s="38"/>
      <c r="J11" s="38"/>
      <c r="K11" s="39"/>
    </row>
    <row r="12" spans="1:11" s="12" customFormat="1" ht="33.75" customHeight="1" x14ac:dyDescent="0.2">
      <c r="A12" s="11"/>
      <c r="B12" s="10" t="s">
        <v>16</v>
      </c>
      <c r="C12" s="2" t="s">
        <v>122</v>
      </c>
      <c r="D12" s="2" t="s">
        <v>123</v>
      </c>
      <c r="E12" s="2" t="s">
        <v>124</v>
      </c>
      <c r="F12" s="2" t="s">
        <v>1139</v>
      </c>
      <c r="G12" s="2" t="s">
        <v>61</v>
      </c>
      <c r="H12" s="2" t="s">
        <v>47</v>
      </c>
      <c r="I12" s="2" t="s">
        <v>125</v>
      </c>
      <c r="J12" s="2" t="s">
        <v>120</v>
      </c>
      <c r="K12" s="2" t="s">
        <v>121</v>
      </c>
    </row>
    <row r="13" spans="1:11" s="12" customFormat="1" ht="40.5" x14ac:dyDescent="0.2">
      <c r="A13" s="11"/>
      <c r="B13" s="10" t="s">
        <v>17</v>
      </c>
      <c r="C13" s="2" t="s">
        <v>126</v>
      </c>
      <c r="D13" s="2" t="s">
        <v>127</v>
      </c>
      <c r="E13" s="2" t="s">
        <v>128</v>
      </c>
      <c r="F13" s="2" t="s">
        <v>1140</v>
      </c>
      <c r="G13" s="2" t="s">
        <v>62</v>
      </c>
      <c r="H13" s="2" t="s">
        <v>47</v>
      </c>
      <c r="I13" s="2" t="s">
        <v>129</v>
      </c>
      <c r="J13" s="4" t="s">
        <v>130</v>
      </c>
      <c r="K13" s="2" t="s">
        <v>131</v>
      </c>
    </row>
    <row r="14" spans="1:11" s="12" customFormat="1" ht="40.5" x14ac:dyDescent="0.2">
      <c r="A14" s="11"/>
      <c r="B14" s="10" t="s">
        <v>18</v>
      </c>
      <c r="C14" s="2" t="s">
        <v>1137</v>
      </c>
      <c r="D14" s="2" t="s">
        <v>1145</v>
      </c>
      <c r="E14" s="2" t="s">
        <v>1138</v>
      </c>
      <c r="F14" s="2" t="s">
        <v>1141</v>
      </c>
      <c r="G14" s="2" t="s">
        <v>61</v>
      </c>
      <c r="H14" s="2" t="s">
        <v>47</v>
      </c>
      <c r="I14" s="2" t="s">
        <v>1143</v>
      </c>
      <c r="J14" s="2" t="s">
        <v>1146</v>
      </c>
      <c r="K14" s="2" t="s">
        <v>1144</v>
      </c>
    </row>
    <row r="15" spans="1:11" s="12" customFormat="1" ht="33.75" customHeight="1" x14ac:dyDescent="0.2">
      <c r="A15" s="11"/>
      <c r="B15" s="10" t="s">
        <v>19</v>
      </c>
      <c r="C15" s="2" t="s">
        <v>132</v>
      </c>
      <c r="D15" s="2" t="s">
        <v>133</v>
      </c>
      <c r="E15" s="2" t="s">
        <v>134</v>
      </c>
      <c r="F15" s="2" t="s">
        <v>1142</v>
      </c>
      <c r="G15" s="2" t="s">
        <v>61</v>
      </c>
      <c r="H15" s="2" t="s">
        <v>47</v>
      </c>
      <c r="I15" s="2" t="s">
        <v>135</v>
      </c>
      <c r="J15" s="2" t="s">
        <v>136</v>
      </c>
      <c r="K15" s="2" t="s">
        <v>551</v>
      </c>
    </row>
    <row r="16" spans="1:11" ht="13.5" x14ac:dyDescent="0.2">
      <c r="A16" s="9"/>
      <c r="B16" s="37" t="s">
        <v>37</v>
      </c>
      <c r="C16" s="38"/>
      <c r="D16" s="38"/>
      <c r="E16" s="38"/>
      <c r="F16" s="38"/>
      <c r="G16" s="38"/>
      <c r="H16" s="38"/>
      <c r="I16" s="38"/>
      <c r="J16" s="38"/>
      <c r="K16" s="39"/>
    </row>
    <row r="17" spans="1:11" s="12" customFormat="1" ht="32.25" customHeight="1" x14ac:dyDescent="0.2">
      <c r="A17" s="11"/>
      <c r="B17" s="10" t="s">
        <v>16</v>
      </c>
      <c r="C17" s="2" t="s">
        <v>98</v>
      </c>
      <c r="D17" s="2" t="s">
        <v>104</v>
      </c>
      <c r="E17" s="2" t="s">
        <v>99</v>
      </c>
      <c r="F17" s="2" t="s">
        <v>105</v>
      </c>
      <c r="G17" s="2" t="s">
        <v>61</v>
      </c>
      <c r="H17" s="2" t="s">
        <v>119</v>
      </c>
      <c r="I17" s="2" t="s">
        <v>109</v>
      </c>
      <c r="J17" s="2" t="s">
        <v>92</v>
      </c>
      <c r="K17" s="2" t="s">
        <v>93</v>
      </c>
    </row>
    <row r="18" spans="1:11" s="12" customFormat="1" ht="27" x14ac:dyDescent="0.2">
      <c r="A18" s="11"/>
      <c r="B18" s="10" t="s">
        <v>17</v>
      </c>
      <c r="C18" s="2" t="s">
        <v>102</v>
      </c>
      <c r="D18" s="2" t="s">
        <v>103</v>
      </c>
      <c r="E18" s="2" t="s">
        <v>96</v>
      </c>
      <c r="F18" s="2" t="s">
        <v>107</v>
      </c>
      <c r="G18" s="2" t="s">
        <v>62</v>
      </c>
      <c r="H18" s="2" t="s">
        <v>118</v>
      </c>
      <c r="I18" s="2" t="s">
        <v>110</v>
      </c>
      <c r="J18" s="2" t="s">
        <v>97</v>
      </c>
      <c r="K18" s="2" t="s">
        <v>106</v>
      </c>
    </row>
    <row r="19" spans="1:11" s="12" customFormat="1" ht="40.5" x14ac:dyDescent="0.2">
      <c r="A19" s="11"/>
      <c r="B19" s="10" t="s">
        <v>18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61</v>
      </c>
      <c r="H19" s="2" t="s">
        <v>63</v>
      </c>
      <c r="I19" s="2" t="s">
        <v>116</v>
      </c>
      <c r="J19" s="2" t="s">
        <v>117</v>
      </c>
      <c r="K19" s="2" t="s">
        <v>111</v>
      </c>
    </row>
    <row r="20" spans="1:11" s="12" customFormat="1" ht="48.75" customHeight="1" x14ac:dyDescent="0.2">
      <c r="A20" s="11"/>
      <c r="B20" s="10" t="s">
        <v>19</v>
      </c>
      <c r="C20" s="2" t="s">
        <v>101</v>
      </c>
      <c r="D20" s="2" t="s">
        <v>1295</v>
      </c>
      <c r="E20" s="2" t="s">
        <v>100</v>
      </c>
      <c r="F20" s="2" t="s">
        <v>108</v>
      </c>
      <c r="G20" s="2" t="s">
        <v>61</v>
      </c>
      <c r="H20" s="2" t="s">
        <v>63</v>
      </c>
      <c r="I20" s="2" t="s">
        <v>1136</v>
      </c>
      <c r="J20" s="2" t="s">
        <v>94</v>
      </c>
      <c r="K20" s="2" t="s">
        <v>95</v>
      </c>
    </row>
    <row r="21" spans="1:11" ht="18.75" customHeight="1" x14ac:dyDescent="0.2">
      <c r="A21" s="9"/>
      <c r="B21" s="37" t="s">
        <v>38</v>
      </c>
      <c r="C21" s="38"/>
      <c r="D21" s="38"/>
      <c r="E21" s="38"/>
      <c r="F21" s="38"/>
      <c r="G21" s="38"/>
      <c r="H21" s="38"/>
      <c r="I21" s="38"/>
      <c r="J21" s="38"/>
      <c r="K21" s="39"/>
    </row>
    <row r="22" spans="1:11" s="12" customFormat="1" ht="56.25" customHeight="1" x14ac:dyDescent="0.2">
      <c r="A22" s="11"/>
      <c r="B22" s="10" t="s">
        <v>16</v>
      </c>
      <c r="C22" s="2" t="s">
        <v>66</v>
      </c>
      <c r="D22" s="2" t="s">
        <v>65</v>
      </c>
      <c r="E22" s="2" t="s">
        <v>67</v>
      </c>
      <c r="F22" s="2" t="s">
        <v>1294</v>
      </c>
      <c r="G22" s="2" t="s">
        <v>61</v>
      </c>
      <c r="H22" s="2" t="s">
        <v>47</v>
      </c>
      <c r="I22" s="2" t="s">
        <v>64</v>
      </c>
      <c r="J22" s="2" t="s">
        <v>68</v>
      </c>
      <c r="K22" s="2" t="s">
        <v>69</v>
      </c>
    </row>
    <row r="23" spans="1:11" s="12" customFormat="1" ht="36" customHeight="1" x14ac:dyDescent="0.2">
      <c r="A23" s="11"/>
      <c r="B23" s="10" t="s">
        <v>17</v>
      </c>
      <c r="C23" s="2" t="s">
        <v>87</v>
      </c>
      <c r="D23" s="2" t="s">
        <v>88</v>
      </c>
      <c r="E23" s="2" t="s">
        <v>89</v>
      </c>
      <c r="F23" s="2" t="s">
        <v>91</v>
      </c>
      <c r="G23" s="2" t="s">
        <v>61</v>
      </c>
      <c r="H23" s="2" t="s">
        <v>44</v>
      </c>
      <c r="I23" s="2" t="s">
        <v>90</v>
      </c>
      <c r="J23" s="2" t="s">
        <v>86</v>
      </c>
      <c r="K23" s="2" t="s">
        <v>69</v>
      </c>
    </row>
    <row r="24" spans="1:11" s="12" customFormat="1" ht="27" x14ac:dyDescent="0.2">
      <c r="A24" s="11"/>
      <c r="B24" s="10" t="s">
        <v>18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62</v>
      </c>
      <c r="H24" s="2" t="s">
        <v>47</v>
      </c>
      <c r="I24" s="2" t="s">
        <v>75</v>
      </c>
      <c r="J24" s="2" t="s">
        <v>70</v>
      </c>
      <c r="K24" s="2" t="s">
        <v>76</v>
      </c>
    </row>
    <row r="25" spans="1:11" s="12" customFormat="1" ht="37.5" customHeight="1" x14ac:dyDescent="0.2">
      <c r="A25" s="11"/>
      <c r="B25" s="10" t="s">
        <v>19</v>
      </c>
      <c r="C25" s="2" t="s">
        <v>81</v>
      </c>
      <c r="D25" s="2" t="s">
        <v>82</v>
      </c>
      <c r="E25" s="2" t="s">
        <v>83</v>
      </c>
      <c r="F25" s="2" t="s">
        <v>84</v>
      </c>
      <c r="G25" s="2" t="s">
        <v>61</v>
      </c>
      <c r="H25" s="2" t="s">
        <v>47</v>
      </c>
      <c r="I25" s="2" t="s">
        <v>85</v>
      </c>
      <c r="J25" s="2" t="s">
        <v>79</v>
      </c>
      <c r="K25" s="2" t="s">
        <v>80</v>
      </c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20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7.5" x14ac:dyDescent="0.2">
      <c r="A6" s="14">
        <v>65</v>
      </c>
      <c r="B6" s="7">
        <v>1</v>
      </c>
      <c r="C6" s="13" t="str">
        <f>VLOOKUP($A6,'համապետական I մաս'!$A$6:$J$202,2,FALSE)</f>
        <v>Գալստյան</v>
      </c>
      <c r="D6" s="13" t="str">
        <f>VLOOKUP($A6,'համապետական I մաս'!$A$6:$J$202,3,FALSE)</f>
        <v>Մերուժան</v>
      </c>
      <c r="E6" s="13" t="str">
        <f>VLOOKUP($A6,'համապետական I մաս'!$A$6:$J$202,4,FALSE)</f>
        <v>Հայկարամի</v>
      </c>
      <c r="F6" s="13" t="str">
        <f>VLOOKUP($A6,'համապետական I մաս'!$A$6:$J$202,5,FALSE)</f>
        <v>05.11.1949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անկուս.</v>
      </c>
      <c r="I6" s="13" t="str">
        <f>VLOOKUP($A6,'համապետական I մաս'!$A$6:$J$202,8,FALSE)</f>
        <v>AM0564070</v>
      </c>
      <c r="J6" s="13" t="str">
        <f>VLOOKUP($A6,'համապետական I մաս'!$A$6:$J$202,9,FALSE)</f>
        <v>ք. Երևան, Գայի փ.,    շ. 43, բն. 14</v>
      </c>
      <c r="K6" s="13" t="str">
        <f>VLOOKUP($A6,'համապետական I մաս'!$A$6:$J$202,10,FALSE)</f>
        <v>Հայաստանի ազգային ագրարային համալսարան,ագրոէկոլոգիայի ամբիոնի վարիչ, գյուղ. գիտ. դոկտոր-պրոֆեսոր</v>
      </c>
    </row>
    <row r="7" spans="1:11" ht="27" x14ac:dyDescent="0.2">
      <c r="A7" s="14">
        <v>66</v>
      </c>
      <c r="B7" s="7">
        <v>2</v>
      </c>
      <c r="C7" s="13" t="str">
        <f>VLOOKUP($A7,'համապետական I մաս'!$A$6:$J$202,2,FALSE)</f>
        <v>Թորոսյան</v>
      </c>
      <c r="D7" s="13" t="str">
        <f>VLOOKUP($A7,'համապետական I մաս'!$A$6:$J$202,3,FALSE)</f>
        <v>Արտաշես</v>
      </c>
      <c r="E7" s="13" t="str">
        <f>VLOOKUP($A7,'համապետական I մաս'!$A$6:$J$202,4,FALSE)</f>
        <v>Խաչիկի</v>
      </c>
      <c r="F7" s="13" t="str">
        <f>VLOOKUP($A7,'համապետական I մաս'!$A$6:$J$202,5,FALSE)</f>
        <v>02.09.1962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000071654</v>
      </c>
      <c r="J7" s="13" t="str">
        <f>VLOOKUP($A7,'համապետական I մաս'!$A$6:$J$202,9,FALSE)</f>
        <v>ք. Երևան, Նորք 9 փ. 74</v>
      </c>
      <c r="K7" s="13" t="str">
        <f>VLOOKUP($A7,'համապետական I մաս'!$A$6:$J$202,10,FALSE)</f>
        <v>Երևանի թիվ 198 ավագ դպրոցի տնօրեն</v>
      </c>
    </row>
    <row r="8" spans="1:11" ht="27" x14ac:dyDescent="0.2">
      <c r="A8" s="14">
        <v>68</v>
      </c>
      <c r="B8" s="7">
        <v>3</v>
      </c>
      <c r="C8" s="13" t="str">
        <f>VLOOKUP($A8,'համապետական I մաս'!$A$6:$J$202,2,FALSE)</f>
        <v>Հարությունյան</v>
      </c>
      <c r="D8" s="13" t="str">
        <f>VLOOKUP($A8,'համապետական I մաս'!$A$6:$J$202,3,FALSE)</f>
        <v>Ալվինա</v>
      </c>
      <c r="E8" s="13" t="str">
        <f>VLOOKUP($A8,'համապետական I մաս'!$A$6:$J$202,4,FALSE)</f>
        <v>Վլադիմիրի</v>
      </c>
      <c r="F8" s="13" t="str">
        <f>VLOOKUP($A8,'համապետական I մաս'!$A$6:$J$202,5,FALSE)</f>
        <v>19.08.1962</v>
      </c>
      <c r="G8" s="13" t="str">
        <f>VLOOKUP($A8,'համապետական I մաս'!$A$6:$J$202,6,FALSE)</f>
        <v>իգ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AK0333631</v>
      </c>
      <c r="J8" s="13" t="str">
        <f>VLOOKUP($A8,'համապետական I մաս'!$A$6:$J$202,9,FALSE)</f>
        <v>ք. Երևան, Նոր Նորքի 7զ., 24շ., բն. 24</v>
      </c>
      <c r="K8" s="13" t="str">
        <f>VLOOKUP($A8,'համապետական I մաս'!$A$6:$J$202,10,FALSE)</f>
        <v>Նոր Նորքի մշակույթի տան տնօրեն, ՀՀԿ խորհրդի անդամ</v>
      </c>
    </row>
    <row r="9" spans="1:11" ht="40.5" x14ac:dyDescent="0.2">
      <c r="A9" s="14">
        <v>67</v>
      </c>
      <c r="B9" s="7">
        <v>4</v>
      </c>
      <c r="C9" s="13" t="str">
        <f>VLOOKUP($A9,'համապետական I մաս'!$A$6:$J$202,2,FALSE)</f>
        <v>Մաղաքյան</v>
      </c>
      <c r="D9" s="13" t="str">
        <f>VLOOKUP($A9,'համապետական I մաս'!$A$6:$J$202,3,FALSE)</f>
        <v>Անանիա</v>
      </c>
      <c r="E9" s="13" t="str">
        <f>VLOOKUP($A9,'համապետական I մաս'!$A$6:$J$202,4,FALSE)</f>
        <v>Միսակի</v>
      </c>
      <c r="F9" s="13" t="str">
        <f>VLOOKUP($A9,'համապետական I մաս'!$A$6:$J$202,5,FALSE)</f>
        <v>06.01.1957</v>
      </c>
      <c r="G9" s="13" t="str">
        <f>VLOOKUP($A9,'համապետական I մաս'!$A$6:$J$202,6,FALSE)</f>
        <v>ար</v>
      </c>
      <c r="H9" s="13" t="str">
        <f>VLOOKUP($A9,'համապետական I մաս'!$A$6:$J$202,7,FALSE)</f>
        <v>անկուս.</v>
      </c>
      <c r="I9" s="13" t="str">
        <f>VLOOKUP($A9,'համապետական I մաս'!$A$6:$J$202,8,FALSE)</f>
        <v>AN0799414</v>
      </c>
      <c r="J9" s="13" t="str">
        <f>VLOOKUP($A9,'համապետական I մաս'!$A$6:$J$202,9,FALSE)</f>
        <v>ք. Երևան, Ա. Տիգրանյան շ.5,բն.8</v>
      </c>
      <c r="K9" s="13" t="str">
        <f>VLOOKUP($A9,'համապետական I մաս'!$A$6:$J$202,10,FALSE)</f>
        <v>&lt;&lt;Կրթություն&gt;&gt; թերթ, վճարովի ծառյություններ մատուցող գնումների համակարգող</v>
      </c>
    </row>
    <row r="10" spans="1:11" ht="27" x14ac:dyDescent="0.2">
      <c r="A10" s="14">
        <v>69</v>
      </c>
      <c r="B10" s="7">
        <v>5</v>
      </c>
      <c r="C10" s="13" t="str">
        <f>VLOOKUP($A10,'համապետական I մաս'!$A$6:$J$202,2,FALSE)</f>
        <v>Մանուկյան</v>
      </c>
      <c r="D10" s="13" t="str">
        <f>VLOOKUP($A10,'համապետական I մաս'!$A$6:$J$202,3,FALSE)</f>
        <v>Ալբերտ</v>
      </c>
      <c r="E10" s="13" t="str">
        <f>VLOOKUP($A10,'համապետական I մաս'!$A$6:$J$202,4,FALSE)</f>
        <v>Պատվականի</v>
      </c>
      <c r="F10" s="13" t="str">
        <f>VLOOKUP($A10,'համապետական I մաս'!$A$6:$J$202,5,FALSE)</f>
        <v>23.03.1975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անկուս.</v>
      </c>
      <c r="I10" s="13" t="str">
        <f>VLOOKUP($A10,'համապետական I մաս'!$A$6:$J$202,8,FALSE)</f>
        <v>AK0498246</v>
      </c>
      <c r="J10" s="13" t="str">
        <f>VLOOKUP($A10,'համապետական I մաս'!$A$6:$J$202,9,FALSE)</f>
        <v>ք. Երևան, Գյուկիքեխկյան փ.,շ. 31/2</v>
      </c>
      <c r="K10" s="13" t="str">
        <f>VLOOKUP($A10,'համապետական I մաս'!$A$6:$J$202,10,FALSE)</f>
        <v>&lt;&lt;Անահիտ-Ա&gt;&gt; ՍՊԸ տնօրեն</v>
      </c>
    </row>
    <row r="11" spans="1:11" ht="27" x14ac:dyDescent="0.2">
      <c r="A11" s="14">
        <v>70</v>
      </c>
      <c r="B11" s="7">
        <v>6</v>
      </c>
      <c r="C11" s="13" t="str">
        <f>VLOOKUP($A11,'համապետական I մաս'!$A$6:$J$202,2,FALSE)</f>
        <v>Միսակյան</v>
      </c>
      <c r="D11" s="13" t="str">
        <f>VLOOKUP($A11,'համապետական I մաս'!$A$6:$J$202,3,FALSE)</f>
        <v>Արայիկ</v>
      </c>
      <c r="E11" s="13" t="str">
        <f>VLOOKUP($A11,'համապետական I մաս'!$A$6:$J$202,4,FALSE)</f>
        <v>Մանվելի</v>
      </c>
      <c r="F11" s="13" t="str">
        <f>VLOOKUP($A11,'համապետական I մաս'!$A$6:$J$202,5,FALSE)</f>
        <v>09.08.1970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AH0319107</v>
      </c>
      <c r="J11" s="13" t="str">
        <f>VLOOKUP($A11,'համապետական I մաս'!$A$6:$J$202,9,FALSE)</f>
        <v>ք. Երևան, Նանսենի 20շ., բն.53</v>
      </c>
      <c r="K11" s="13" t="str">
        <f>VLOOKUP($A11,'համապետական I մաս'!$A$6:$J$202,10,FALSE)</f>
        <v>&lt;&lt;Նոր Նորք վերելակ&gt;&gt;, ՍՊԸ տնօրեն</v>
      </c>
    </row>
    <row r="12" spans="1:11" ht="54" x14ac:dyDescent="0.2">
      <c r="A12" s="14">
        <v>71</v>
      </c>
      <c r="B12" s="7">
        <v>7</v>
      </c>
      <c r="C12" s="13" t="str">
        <f>VLOOKUP($A12,'համապետական I մաս'!$A$6:$J$202,2,FALSE)</f>
        <v>Մխիթարյան</v>
      </c>
      <c r="D12" s="13" t="str">
        <f>VLOOKUP($A12,'համապետական I մաս'!$A$6:$J$202,3,FALSE)</f>
        <v>Սրապիոն</v>
      </c>
      <c r="E12" s="13" t="str">
        <f>VLOOKUP($A12,'համապետական I մաս'!$A$6:$J$202,4,FALSE)</f>
        <v>Անդրանիկի</v>
      </c>
      <c r="F12" s="13" t="str">
        <f>VLOOKUP($A12,'համապետական I մաս'!$A$6:$J$202,5,FALSE)</f>
        <v>12.09.1945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AM0512083</v>
      </c>
      <c r="J12" s="13" t="str">
        <f>VLOOKUP($A12,'համապետական I մաս'!$A$6:$J$202,9,FALSE)</f>
        <v>ք. Երևան, Կոմիտաս փ. 57,բն.66</v>
      </c>
      <c r="K12" s="13" t="str">
        <f>VLOOKUP($A12,'համապետական I մաս'!$A$6:$J$202,10,FALSE)</f>
        <v>&lt;&lt;Քեթրին&gt;&gt; Հասարակական կազմակերպության տնօրեն,&lt;&lt;Քեթրին&gt;&gt; սուսերա-մարտի ակումբի տնօրեն</v>
      </c>
    </row>
    <row r="13" spans="1:11" ht="27" x14ac:dyDescent="0.2">
      <c r="A13" s="14">
        <v>73</v>
      </c>
      <c r="B13" s="7">
        <v>8</v>
      </c>
      <c r="C13" s="13" t="str">
        <f>VLOOKUP($A13,'համապետական I մաս'!$A$6:$J$202,2,FALSE)</f>
        <v>Պողոսյան</v>
      </c>
      <c r="D13" s="13" t="str">
        <f>VLOOKUP($A13,'համապետական I մաս'!$A$6:$J$202,3,FALSE)</f>
        <v>Միհրան</v>
      </c>
      <c r="E13" s="13" t="str">
        <f>VLOOKUP($A13,'համապետական I մաս'!$A$6:$J$202,4,FALSE)</f>
        <v>Սուրենի</v>
      </c>
      <c r="F13" s="13" t="str">
        <f>VLOOKUP($A13,'համապետական I մաս'!$A$6:$J$202,5,FALSE)</f>
        <v>29.05.1976</v>
      </c>
      <c r="G13" s="13" t="str">
        <f>VLOOKUP($A13,'համապետական I մաս'!$A$6:$J$202,6,FALSE)</f>
        <v>ար</v>
      </c>
      <c r="H13" s="13" t="str">
        <f>VLOOKUP($A13,'համապետական I մաս'!$A$6:$J$202,7,FALSE)</f>
        <v>ՀՀԿ</v>
      </c>
      <c r="I13" s="13" t="str">
        <f>VLOOKUP($A13,'համապետական I մաս'!$A$6:$J$202,8,FALSE)</f>
        <v>AM0808888</v>
      </c>
      <c r="J13" s="13" t="str">
        <f>VLOOKUP($A13,'համապետական I մաս'!$A$6:$J$202,9,FALSE)</f>
        <v xml:space="preserve">ք. Երևան, Ավան 4-րդ փ., տ. 33 </v>
      </c>
      <c r="K13" s="13" t="str">
        <f>VLOOKUP($A13,'համապետական I մաս'!$A$6:$J$202,10,FALSE)</f>
        <v>&lt;&lt;Քեթրին&gt;&gt; Հասարակական կազմակերպության նախագահ</v>
      </c>
    </row>
    <row r="14" spans="1:11" ht="27" x14ac:dyDescent="0.2">
      <c r="A14" s="14">
        <v>74</v>
      </c>
      <c r="B14" s="7">
        <v>9</v>
      </c>
      <c r="C14" s="13" t="str">
        <f>VLOOKUP($A14,'համապետական I մաս'!$A$6:$J$202,2,FALSE)</f>
        <v>Սարգսյան</v>
      </c>
      <c r="D14" s="13" t="str">
        <f>VLOOKUP($A14,'համապետական I մաս'!$A$6:$J$202,3,FALSE)</f>
        <v>Ռոբերտ</v>
      </c>
      <c r="E14" s="13" t="str">
        <f>VLOOKUP($A14,'համապետական I մաս'!$A$6:$J$202,4,FALSE)</f>
        <v>Գուրգենի</v>
      </c>
      <c r="F14" s="13" t="str">
        <f>VLOOKUP($A14,'համապետական I մաս'!$A$6:$J$202,5,FALSE)</f>
        <v>22.07.1972</v>
      </c>
      <c r="G14" s="13" t="str">
        <f>VLOOKUP($A14,'համապետական I մաս'!$A$6:$J$202,6,FALSE)</f>
        <v>ար</v>
      </c>
      <c r="H14" s="13" t="str">
        <f>VLOOKUP($A14,'համապետական I մաս'!$A$6:$J$202,7,FALSE)</f>
        <v>ՀՀԿ</v>
      </c>
      <c r="I14" s="13" t="str">
        <f>VLOOKUP($A14,'համապետական I մաս'!$A$6:$J$202,8,FALSE)</f>
        <v>AG0648980</v>
      </c>
      <c r="J14" s="13" t="str">
        <f>VLOOKUP($A14,'համապետական I մաս'!$A$6:$J$202,9,FALSE)</f>
        <v xml:space="preserve">ք. Երևան, Ավան, Չարենցի փ., շ.18,բն.39 </v>
      </c>
      <c r="K14" s="13" t="str">
        <f>VLOOKUP($A14,'համապետական I մաս'!$A$6:$J$202,10,FALSE)</f>
        <v>ՀՀ ԱԺ պատգամավոր, ՀՀԿ խորհրդի անդամ</v>
      </c>
    </row>
    <row r="15" spans="1:11" ht="27" x14ac:dyDescent="0.2">
      <c r="A15" s="14">
        <v>76</v>
      </c>
      <c r="B15" s="7">
        <v>10</v>
      </c>
      <c r="C15" s="13" t="str">
        <f>VLOOKUP($A15,'համապետական I մաս'!$A$6:$J$202,2,FALSE)</f>
        <v>Տոնոյան</v>
      </c>
      <c r="D15" s="13" t="str">
        <f>VLOOKUP($A15,'համապետական I մաս'!$A$6:$J$202,3,FALSE)</f>
        <v>Մարինա</v>
      </c>
      <c r="E15" s="13" t="str">
        <f>VLOOKUP($A15,'համապետական I մաս'!$A$6:$J$202,4,FALSE)</f>
        <v>Աղասու</v>
      </c>
      <c r="F15" s="13" t="str">
        <f>VLOOKUP($A15,'համապետական I մաս'!$A$6:$J$202,5,FALSE)</f>
        <v>01.12.1965</v>
      </c>
      <c r="G15" s="13" t="str">
        <f>VLOOKUP($A15,'համապետական I մաս'!$A$6:$J$202,6,FALSE)</f>
        <v>իգ</v>
      </c>
      <c r="H15" s="13" t="str">
        <f>VLOOKUP($A15,'համապետական I մաս'!$A$6:$J$202,7,FALSE)</f>
        <v>ՀՀԿ</v>
      </c>
      <c r="I15" s="13" t="str">
        <f>VLOOKUP($A15,'համապետական I մաս'!$A$6:$J$202,8,FALSE)</f>
        <v>AK0665281</v>
      </c>
      <c r="J15" s="13" t="str">
        <f>VLOOKUP($A15,'համապետական I մաս'!$A$6:$J$202,9,FALSE)</f>
        <v>ք. Երևան, Կոմիտաս փ. 57,բն.65</v>
      </c>
      <c r="K15" s="13" t="str">
        <f>VLOOKUP($A15,'համապետական I մաս'!$A$6:$J$202,10,FALSE)</f>
        <v>&lt;&lt;Հրանտ Դինքի&gt;&gt; անվ. Հ.44 հիմնական դպրոցի տնօրեն</v>
      </c>
    </row>
    <row r="16" spans="1:11" ht="27" x14ac:dyDescent="0.2">
      <c r="A16" s="14">
        <v>72</v>
      </c>
      <c r="B16" s="7">
        <v>11</v>
      </c>
      <c r="C16" s="13" t="str">
        <f>VLOOKUP($A16,'համապետական I մաս'!$A$6:$J$202,2,FALSE)</f>
        <v>Ուզունյան</v>
      </c>
      <c r="D16" s="13" t="str">
        <f>VLOOKUP($A16,'համապետական I մաս'!$A$6:$J$202,3,FALSE)</f>
        <v>Անահիտ</v>
      </c>
      <c r="E16" s="13" t="str">
        <f>VLOOKUP($A16,'համապետական I մաս'!$A$6:$J$202,4,FALSE)</f>
        <v>Թելմանի</v>
      </c>
      <c r="F16" s="13" t="str">
        <f>VLOOKUP($A16,'համապետական I մաս'!$A$6:$J$202,5,FALSE)</f>
        <v>25.11.1964</v>
      </c>
      <c r="G16" s="13" t="str">
        <f>VLOOKUP($A16,'համապետական I մաս'!$A$6:$J$202,6,FALSE)</f>
        <v>իգ</v>
      </c>
      <c r="H16" s="13" t="str">
        <f>VLOOKUP($A16,'համապետական I մաս'!$A$6:$J$202,7,FALSE)</f>
        <v>ՀՀԿ</v>
      </c>
      <c r="I16" s="13" t="str">
        <f>VLOOKUP($A16,'համապետական I մաս'!$A$6:$J$202,8,FALSE)</f>
        <v>AM0249959</v>
      </c>
      <c r="J16" s="13" t="str">
        <f>VLOOKUP($A16,'համապետական I մաս'!$A$6:$J$202,9,FALSE)</f>
        <v>ք. Երևան , Խուդյակով փ.,  տ. 66/5</v>
      </c>
      <c r="K16" s="13" t="str">
        <f>VLOOKUP($A16,'համապետական I մաս'!$A$6:$J$202,10,FALSE)</f>
        <v>Երևանի Լև Տոլստոյի անվ. Հ. 128 հիմնական դպորցի տնօրեն</v>
      </c>
    </row>
    <row r="17" spans="1:11" ht="40.5" x14ac:dyDescent="0.2">
      <c r="A17" s="14">
        <v>75</v>
      </c>
      <c r="B17" s="7">
        <v>12</v>
      </c>
      <c r="C17" s="13" t="str">
        <f>VLOOKUP($A17,'համապետական I մաս'!$A$6:$J$202,2,FALSE)</f>
        <v>Ուլիխանյան</v>
      </c>
      <c r="D17" s="13" t="str">
        <f>VLOOKUP($A17,'համապետական I մաս'!$A$6:$J$202,3,FALSE)</f>
        <v>Ղուկաս</v>
      </c>
      <c r="E17" s="13" t="str">
        <f>VLOOKUP($A17,'համապետական I մաս'!$A$6:$J$202,4,FALSE)</f>
        <v>Իշխանի</v>
      </c>
      <c r="F17" s="13" t="str">
        <f>VLOOKUP($A17,'համապետական I մաս'!$A$6:$J$202,5,FALSE)</f>
        <v>05.02.1970</v>
      </c>
      <c r="G17" s="13" t="str">
        <f>VLOOKUP($A17,'համապետական I մաս'!$A$6:$J$202,6,FALSE)</f>
        <v>ար</v>
      </c>
      <c r="H17" s="13" t="str">
        <f>VLOOKUP($A17,'համապետական I մաս'!$A$6:$J$202,7,FALSE)</f>
        <v>անկուս.</v>
      </c>
      <c r="I17" s="13" t="str">
        <f>VLOOKUP($A17,'համապետական I մաս'!$A$6:$J$202,8,FALSE)</f>
        <v>AK0337636</v>
      </c>
      <c r="J17" s="13" t="str">
        <f>VLOOKUP($A17,'համապետական I մաս'!$A$6:$J$202,9,FALSE)</f>
        <v>ք. Երևան, Միկոյան փ., շ. 25., բն. 18</v>
      </c>
      <c r="K17" s="13" t="str">
        <f>VLOOKUP($A17,'համապետական I մաս'!$A$6:$J$202,10,FALSE)</f>
        <v>Երկրապահ կամավորականների միության վարչության փոխնախագահ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23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7.5" x14ac:dyDescent="0.2">
      <c r="A6" s="15">
        <v>77</v>
      </c>
      <c r="B6" s="7">
        <v>1</v>
      </c>
      <c r="C6" s="13" t="str">
        <f>VLOOKUP($A6,'համապետական I մաս'!$A$6:$J$202,2,FALSE)</f>
        <v>Բաբլոյան</v>
      </c>
      <c r="D6" s="13" t="str">
        <f>VLOOKUP($A6,'համապետական I մաս'!$A$6:$J$202,3,FALSE)</f>
        <v>Արման</v>
      </c>
      <c r="E6" s="13" t="str">
        <f>VLOOKUP($A6,'համապետական I մաս'!$A$6:$J$202,4,FALSE)</f>
        <v>Արայի</v>
      </c>
      <c r="F6" s="13" t="str">
        <f>VLOOKUP($A6,'համապետական I մաս'!$A$6:$J$202,5,FALSE)</f>
        <v>22.08.1979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000849448</v>
      </c>
      <c r="J6" s="13" t="str">
        <f>VLOOKUP($A6,'համապետական I մաս'!$A$6:$J$202,9,FALSE)</f>
        <v>ք. Երևան,Երզնկյան 33</v>
      </c>
      <c r="K6" s="13" t="str">
        <f>VLOOKUP($A6,'համապետական I մաս'!$A$6:$J$202,10,FALSE)</f>
        <v>&lt;&lt;Արաբկիր&gt;&gt; բժշկական համալիր երեխաների և դեռահասների առողջության ինստիտուտ տնօրեն, ՀՀԿ խորհրդի անդամ</v>
      </c>
    </row>
    <row r="7" spans="1:11" ht="27" x14ac:dyDescent="0.2">
      <c r="A7" s="15">
        <v>78</v>
      </c>
      <c r="B7" s="7">
        <v>2</v>
      </c>
      <c r="C7" s="13" t="str">
        <f>VLOOKUP($A7,'համապետական I մաս'!$A$6:$J$202,2,FALSE)</f>
        <v>Գևորգյան</v>
      </c>
      <c r="D7" s="13" t="str">
        <f>VLOOKUP($A7,'համապետական I մաս'!$A$6:$J$202,3,FALSE)</f>
        <v>Արթուր</v>
      </c>
      <c r="E7" s="13" t="str">
        <f>VLOOKUP($A7,'համապետական I մաս'!$A$6:$J$202,4,FALSE)</f>
        <v>Սամվելի</v>
      </c>
      <c r="F7" s="13" t="str">
        <f>VLOOKUP($A7,'համապետական I մաս'!$A$6:$J$202,5,FALSE)</f>
        <v>01.04.1975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002043420</v>
      </c>
      <c r="J7" s="13" t="str">
        <f>VLOOKUP($A7,'համապետական I մաս'!$A$6:$J$202,9,FALSE)</f>
        <v>ք.Երևան,Սասնա ծռեր, տ.3</v>
      </c>
      <c r="K7" s="13" t="str">
        <f>VLOOKUP($A7,'համապետական I մաս'!$A$6:$J$202,10,FALSE)</f>
        <v>ՀՀ ԱԺ պատգամավոր, ՀՀԿ խորհրդի անդամ</v>
      </c>
    </row>
    <row r="8" spans="1:11" ht="27" x14ac:dyDescent="0.2">
      <c r="A8" s="15">
        <v>79</v>
      </c>
      <c r="B8" s="7">
        <v>3</v>
      </c>
      <c r="C8" s="13" t="str">
        <f>VLOOKUP($A8,'համապետական I մաս'!$A$6:$J$202,2,FALSE)</f>
        <v>Գևորգյան</v>
      </c>
      <c r="D8" s="13" t="str">
        <f>VLOOKUP($A8,'համապետական I մաս'!$A$6:$J$202,3,FALSE)</f>
        <v>Տավրոս</v>
      </c>
      <c r="E8" s="13" t="str">
        <f>VLOOKUP($A8,'համապետական I մաս'!$A$6:$J$202,4,FALSE)</f>
        <v>Սամվելի</v>
      </c>
      <c r="F8" s="13" t="str">
        <f>VLOOKUP($A8,'համապետական I մաս'!$A$6:$J$202,5,FALSE)</f>
        <v>12.04.1980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անկուս.</v>
      </c>
      <c r="I8" s="13" t="str">
        <f>VLOOKUP($A8,'համապետական I մաս'!$A$6:$J$202,8,FALSE)</f>
        <v>003468246</v>
      </c>
      <c r="J8" s="13" t="str">
        <f>VLOOKUP($A8,'համապետական I մաս'!$A$6:$J$202,9,FALSE)</f>
        <v>ք. Երևան, Բաշինջաղյան 185 բն. 29</v>
      </c>
      <c r="K8" s="13" t="str">
        <f>VLOOKUP($A8,'համապետական I մաս'!$A$6:$J$202,10,FALSE)</f>
        <v>չի աշխատում</v>
      </c>
    </row>
    <row r="9" spans="1:11" ht="27" x14ac:dyDescent="0.2">
      <c r="A9" s="15">
        <v>81</v>
      </c>
      <c r="B9" s="7">
        <v>4</v>
      </c>
      <c r="C9" s="13" t="str">
        <f>VLOOKUP($A9,'համապետական I մաս'!$A$6:$J$202,2,FALSE)</f>
        <v>Երիցյան</v>
      </c>
      <c r="D9" s="13" t="str">
        <f>VLOOKUP($A9,'համապետական I մաս'!$A$6:$J$202,3,FALSE)</f>
        <v>Ալբերտ</v>
      </c>
      <c r="E9" s="13" t="str">
        <f>VLOOKUP($A9,'համապետական I մաս'!$A$6:$J$202,4,FALSE)</f>
        <v>Վասիլ</v>
      </c>
      <c r="F9" s="13" t="str">
        <f>VLOOKUP($A9,'համապետական I մաս'!$A$6:$J$202,5,FALSE)</f>
        <v>17.02.1950</v>
      </c>
      <c r="G9" s="13" t="str">
        <f>VLOOKUP($A9,'համապետական I մաս'!$A$6:$J$202,6,FALSE)</f>
        <v>ար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001949999</v>
      </c>
      <c r="J9" s="13" t="str">
        <f>VLOOKUP($A9,'համապետական I մաս'!$A$6:$J$202,9,FALSE)</f>
        <v>ք. Երևան,Մամիկոնյանց 23փ. բն.36</v>
      </c>
      <c r="K9" s="13" t="str">
        <f>VLOOKUP($A9,'համապետական I մաս'!$A$6:$J$202,10,FALSE)</f>
        <v>չի աշխատում</v>
      </c>
    </row>
    <row r="10" spans="1:11" ht="27" x14ac:dyDescent="0.2">
      <c r="A10" s="15">
        <v>80</v>
      </c>
      <c r="B10" s="7">
        <v>5</v>
      </c>
      <c r="C10" s="13" t="str">
        <f>VLOOKUP($A10,'համապետական I մաս'!$A$6:$J$202,2,FALSE)</f>
        <v>Թադևոսյան</v>
      </c>
      <c r="D10" s="13" t="str">
        <f>VLOOKUP($A10,'համապետական I մաս'!$A$6:$J$202,3,FALSE)</f>
        <v>Ալվարդ</v>
      </c>
      <c r="E10" s="13" t="str">
        <f>VLOOKUP($A10,'համապետական I մաս'!$A$6:$J$202,4,FALSE)</f>
        <v>Ալբերտի</v>
      </c>
      <c r="F10" s="13" t="str">
        <f>VLOOKUP($A10,'համապետական I մաս'!$A$6:$J$202,5,FALSE)</f>
        <v>07.05.1960</v>
      </c>
      <c r="G10" s="13" t="str">
        <f>VLOOKUP($A10,'համապետական I մաս'!$A$6:$J$202,6,FALSE)</f>
        <v>իգ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000806901</v>
      </c>
      <c r="J10" s="13" t="str">
        <f>VLOOKUP($A10,'համապետական I մաս'!$A$6:$J$202,9,FALSE)</f>
        <v>ք.Երևան,Դավիթաշեն   2-րդ թաղ. շ.44,բն.18</v>
      </c>
      <c r="K10" s="13" t="str">
        <f>VLOOKUP($A10,'համապետական I մաս'!$A$6:$J$202,10,FALSE)</f>
        <v>Երևանի  հ.192 հիմնական դպրոցի տնօրեն</v>
      </c>
    </row>
    <row r="11" spans="1:11" ht="40.5" x14ac:dyDescent="0.2">
      <c r="A11" s="15">
        <v>84</v>
      </c>
      <c r="B11" s="7">
        <v>6</v>
      </c>
      <c r="C11" s="13" t="str">
        <f>VLOOKUP($A11,'համապետական I մաս'!$A$6:$J$202,2,FALSE)</f>
        <v>Հովհաննիսյան</v>
      </c>
      <c r="D11" s="13" t="str">
        <f>VLOOKUP($A11,'համապետական I մաս'!$A$6:$J$202,3,FALSE)</f>
        <v>Արմինե</v>
      </c>
      <c r="E11" s="13" t="str">
        <f>VLOOKUP($A11,'համապետական I մաս'!$A$6:$J$202,4,FALSE)</f>
        <v>Ալբերտի</v>
      </c>
      <c r="F11" s="13" t="str">
        <f>VLOOKUP($A11,'համապետական I մաս'!$A$6:$J$202,5,FALSE)</f>
        <v>17.07.1964</v>
      </c>
      <c r="G11" s="13" t="str">
        <f>VLOOKUP($A11,'համապետական I մաս'!$A$6:$J$202,6,FALSE)</f>
        <v>իգ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АМ0725294</v>
      </c>
      <c r="J11" s="13" t="str">
        <f>VLOOKUP($A11,'համապետական I մաս'!$A$6:$J$202,9,FALSE)</f>
        <v>ք.Երևան, Գրիբոյեդովի փ. շ.31, բն.41</v>
      </c>
      <c r="K11" s="13" t="str">
        <f>VLOOKUP($A11,'համապետական I մաս'!$A$6:$J$202,10,FALSE)</f>
        <v>Երևանի &lt;&lt;Նաիրի Զարյանի&gt;&gt; անվ. հ.130 հիմնական դպրոցի տնօրեն</v>
      </c>
    </row>
    <row r="12" spans="1:11" ht="27" x14ac:dyDescent="0.2">
      <c r="A12" s="15">
        <v>85</v>
      </c>
      <c r="B12" s="7">
        <v>7</v>
      </c>
      <c r="C12" s="13" t="str">
        <f>VLOOKUP($A12,'համապետական I մաս'!$A$6:$J$202,2,FALSE)</f>
        <v>Ղազարյան</v>
      </c>
      <c r="D12" s="13" t="str">
        <f>VLOOKUP($A12,'համապետական I մաս'!$A$6:$J$202,3,FALSE)</f>
        <v>Հասմիկ</v>
      </c>
      <c r="E12" s="13" t="str">
        <f>VLOOKUP($A12,'համապետական I մաս'!$A$6:$J$202,4,FALSE)</f>
        <v>Ռևիկի</v>
      </c>
      <c r="F12" s="13" t="str">
        <f>VLOOKUP($A12,'համապետական I մաս'!$A$6:$J$202,5,FALSE)</f>
        <v>21.10.1958</v>
      </c>
      <c r="G12" s="13" t="str">
        <f>VLOOKUP($A12,'համապետական I մաս'!$A$6:$J$202,6,FALSE)</f>
        <v>իգ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008059354</v>
      </c>
      <c r="J12" s="13" t="str">
        <f>VLOOKUP($A12,'համապետական I մաս'!$A$6:$J$202,9,FALSE)</f>
        <v>ք.Երևան,Դավիթաշեն 1-ին թաղ. շ.31,բն.36</v>
      </c>
      <c r="K12" s="13" t="str">
        <f>VLOOKUP($A12,'համապետական I մաս'!$A$6:$J$202,10,FALSE)</f>
        <v>Երևանի թիվ 20 պոլիկլինիկայի տնօրենի ժ/պ</v>
      </c>
    </row>
    <row r="13" spans="1:11" ht="40.5" x14ac:dyDescent="0.2">
      <c r="A13" s="15">
        <v>86</v>
      </c>
      <c r="B13" s="7">
        <v>8</v>
      </c>
      <c r="C13" s="13" t="str">
        <f>VLOOKUP($A13,'համապետական I մաս'!$A$6:$J$202,2,FALSE)</f>
        <v>Մանտակունյան</v>
      </c>
      <c r="D13" s="13" t="str">
        <f>VLOOKUP($A13,'համապետական I մաս'!$A$6:$J$202,3,FALSE)</f>
        <v>Ալվարդ</v>
      </c>
      <c r="E13" s="13" t="str">
        <f>VLOOKUP($A13,'համապետական I մաս'!$A$6:$J$202,4,FALSE)</f>
        <v>Վարազդատի</v>
      </c>
      <c r="F13" s="13" t="str">
        <f>VLOOKUP($A13,'համապետական I մաս'!$A$6:$J$202,5,FALSE)</f>
        <v>13.07.1945</v>
      </c>
      <c r="G13" s="13" t="str">
        <f>VLOOKUP($A13,'համապետական I մաս'!$A$6:$J$202,6,FALSE)</f>
        <v>իգ</v>
      </c>
      <c r="H13" s="13" t="str">
        <f>VLOOKUP($A13,'համապետական I մաս'!$A$6:$J$202,7,FALSE)</f>
        <v>ՀՀԿ</v>
      </c>
      <c r="I13" s="13" t="str">
        <f>VLOOKUP($A13,'համապետական I մաս'!$A$6:$J$202,8,FALSE)</f>
        <v>AM0204575</v>
      </c>
      <c r="J13" s="13" t="str">
        <f>VLOOKUP($A13,'համապետական I մաս'!$A$6:$J$202,9,FALSE)</f>
        <v>ք. Երևան, Բաշինջաղյան փ. , շ. 172, բն. 36</v>
      </c>
      <c r="K13" s="13" t="str">
        <f>VLOOKUP($A13,'համապետական I մաս'!$A$6:$J$202,10,FALSE)</f>
        <v>&lt;&lt;Աջափնյակ գեղագիտական կենտրոն&gt;&gt; ՀՈԱԿ, երաժշտական բաժնի ղեկավար</v>
      </c>
    </row>
    <row r="14" spans="1:11" ht="40.5" x14ac:dyDescent="0.2">
      <c r="A14" s="15">
        <v>82</v>
      </c>
      <c r="B14" s="7">
        <v>9</v>
      </c>
      <c r="C14" s="13" t="str">
        <f>VLOOKUP($A14,'համապետական I մաս'!$A$6:$J$202,2,FALSE)</f>
        <v>Մովսեսյան</v>
      </c>
      <c r="D14" s="13" t="str">
        <f>VLOOKUP($A14,'համապետական I մաս'!$A$6:$J$202,3,FALSE)</f>
        <v>Արտյոմ</v>
      </c>
      <c r="E14" s="13" t="str">
        <f>VLOOKUP($A14,'համապետական I մաս'!$A$6:$J$202,4,FALSE)</f>
        <v>Ժորայի</v>
      </c>
      <c r="F14" s="13" t="str">
        <f>VLOOKUP($A14,'համապետական I մաս'!$A$6:$J$202,5,FALSE)</f>
        <v>22.09.1967</v>
      </c>
      <c r="G14" s="13" t="str">
        <f>VLOOKUP($A14,'համապետական I մաս'!$A$6:$J$202,6,FALSE)</f>
        <v>ար</v>
      </c>
      <c r="H14" s="13" t="str">
        <f>VLOOKUP($A14,'համապետական I մաս'!$A$6:$J$202,7,FALSE)</f>
        <v>անկուս.</v>
      </c>
      <c r="I14" s="13" t="str">
        <f>VLOOKUP($A14,'համապետական I մաս'!$A$6:$J$202,8,FALSE)</f>
        <v>BA1779777</v>
      </c>
      <c r="J14" s="13" t="str">
        <f>VLOOKUP($A14,'համապետական I մաս'!$A$6:$J$202,9,FALSE)</f>
        <v xml:space="preserve">ք.Երևան,Գրիբոյեդովի փ.38 </v>
      </c>
      <c r="K14" s="13" t="str">
        <f>VLOOKUP($A14,'համապետական I մաս'!$A$6:$J$202,10,FALSE)</f>
        <v>Թռչնաֆաբրիկա &lt;&lt;Գետամեջ 2016&gt;&gt; ՍՊԸ, գլխավոր խորհրդական</v>
      </c>
    </row>
    <row r="15" spans="1:11" ht="40.5" x14ac:dyDescent="0.2">
      <c r="A15" s="15">
        <v>83</v>
      </c>
      <c r="B15" s="7">
        <v>10</v>
      </c>
      <c r="C15" s="13" t="str">
        <f>VLOOKUP($A15,'համապետական I մաս'!$A$6:$J$202,2,FALSE)</f>
        <v>Սահակյան</v>
      </c>
      <c r="D15" s="13" t="str">
        <f>VLOOKUP($A15,'համապետական I մաս'!$A$6:$J$202,3,FALSE)</f>
        <v>Արման</v>
      </c>
      <c r="E15" s="13" t="str">
        <f>VLOOKUP($A15,'համապետական I մաս'!$A$6:$J$202,4,FALSE)</f>
        <v>Գալուստի</v>
      </c>
      <c r="F15" s="13" t="str">
        <f>VLOOKUP($A15,'համապետական I մաս'!$A$6:$J$202,5,FALSE)</f>
        <v>11.04.1974</v>
      </c>
      <c r="G15" s="13" t="str">
        <f>VLOOKUP($A15,'համապետական I մաս'!$A$6:$J$202,6,FALSE)</f>
        <v>ար</v>
      </c>
      <c r="H15" s="13" t="str">
        <f>VLOOKUP($A15,'համապետական I մաս'!$A$6:$J$202,7,FALSE)</f>
        <v>ՀՀԿ</v>
      </c>
      <c r="I15" s="13" t="str">
        <f>VLOOKUP($A15,'համապետական I մաս'!$A$6:$J$202,8,FALSE)</f>
        <v>AH0318080</v>
      </c>
      <c r="J15" s="13" t="str">
        <f>VLOOKUP($A15,'համապետական I մաս'!$A$6:$J$202,9,FALSE)</f>
        <v xml:space="preserve">ք. Երևան, Արզումանյան փ. շ.30, բն.19 </v>
      </c>
      <c r="K15" s="13" t="str">
        <f>VLOOKUP($A15,'համապետական I մաս'!$A$6:$J$202,10,FALSE)</f>
        <v xml:space="preserve">ՀՀ ԿԱ պետական գույքի կառավարման վարչության պետ, ՀՀԿ խորհրդի անդամ </v>
      </c>
    </row>
    <row r="16" spans="1:11" ht="40.5" x14ac:dyDescent="0.2">
      <c r="A16" s="15">
        <v>87</v>
      </c>
      <c r="B16" s="7">
        <v>11</v>
      </c>
      <c r="C16" s="13" t="str">
        <f>VLOOKUP($A16,'համապետական I մաս'!$A$6:$J$202,2,FALSE)</f>
        <v>Սարգսյան</v>
      </c>
      <c r="D16" s="13" t="str">
        <f>VLOOKUP($A16,'համապետական I մաս'!$A$6:$J$202,3,FALSE)</f>
        <v>Անուշ</v>
      </c>
      <c r="E16" s="13" t="str">
        <f>VLOOKUP($A16,'համապետական I մաս'!$A$6:$J$202,4,FALSE)</f>
        <v>Գրիշայի</v>
      </c>
      <c r="F16" s="13" t="str">
        <f>VLOOKUP($A16,'համապետական I մաս'!$A$6:$J$202,5,FALSE)</f>
        <v>29.01.1961</v>
      </c>
      <c r="G16" s="13" t="str">
        <f>VLOOKUP($A16,'համապետական I մաս'!$A$6:$J$202,6,FALSE)</f>
        <v>իգ</v>
      </c>
      <c r="H16" s="13" t="str">
        <f>VLOOKUP($A16,'համապետական I մաս'!$A$6:$J$202,7,FALSE)</f>
        <v>ՀՀԿ</v>
      </c>
      <c r="I16" s="13" t="str">
        <f>VLOOKUP($A16,'համապետական I մաս'!$A$6:$J$202,8,FALSE)</f>
        <v>AK0518016</v>
      </c>
      <c r="J16" s="13" t="str">
        <f>VLOOKUP($A16,'համապետական I մաս'!$A$6:$J$202,9,FALSE)</f>
        <v xml:space="preserve">ք. Երևան, Էստոնական փ., շ. 14, բն. 60 </v>
      </c>
      <c r="K16" s="13" t="str">
        <f>VLOOKUP($A16,'համապետական I մաս'!$A$6:$J$202,10,FALSE)</f>
        <v>Երևանի &lt;&lt;Ռ.Իշխանյանի&gt;&gt; անվ. հ.150 հիմնական դպրոցի տնօրեն</v>
      </c>
    </row>
    <row r="17" spans="1:11" ht="67.5" x14ac:dyDescent="0.2">
      <c r="A17" s="15">
        <v>88</v>
      </c>
      <c r="B17" s="7">
        <v>12</v>
      </c>
      <c r="C17" s="13" t="str">
        <f>VLOOKUP($A17,'համապետական I մաս'!$A$6:$J$202,2,FALSE)</f>
        <v>Սարգսյան</v>
      </c>
      <c r="D17" s="13" t="str">
        <f>VLOOKUP($A17,'համապետական I մաս'!$A$6:$J$202,3,FALSE)</f>
        <v>Արտակ</v>
      </c>
      <c r="E17" s="13" t="str">
        <f>VLOOKUP($A17,'համապետական I մաս'!$A$6:$J$202,4,FALSE)</f>
        <v>Սամվելի</v>
      </c>
      <c r="F17" s="13" t="str">
        <f>VLOOKUP($A17,'համապետական I մաս'!$A$6:$J$202,5,FALSE)</f>
        <v>13.07.1973</v>
      </c>
      <c r="G17" s="13" t="str">
        <f>VLOOKUP($A17,'համապետական I մաս'!$A$6:$J$202,6,FALSE)</f>
        <v>ար</v>
      </c>
      <c r="H17" s="13" t="str">
        <f>VLOOKUP($A17,'համապետական I մաս'!$A$6:$J$202,7,FALSE)</f>
        <v>ՀՀԿ</v>
      </c>
      <c r="I17" s="13" t="str">
        <f>VLOOKUP($A17,'համապետական I մաս'!$A$6:$J$202,8,FALSE)</f>
        <v>BA0077788</v>
      </c>
      <c r="J17" s="13" t="str">
        <f>VLOOKUP($A17,'համապետական I մաս'!$A$6:$J$202,9,FALSE)</f>
        <v>ք.Երևան, Մաշտոց 18 բն.27</v>
      </c>
      <c r="K17" s="13" t="str">
        <f>VLOOKUP($A17,'համապետական I մաս'!$A$6:$J$202,10,FALSE)</f>
        <v>ՀՀ ԱԺ պատգամավոր, ,,Արտակ Սարգսյան,, ԲՀ հոգաբարձուների խորհրդի նախագահ, ՀՀԿ խորհրդի անդամ</v>
      </c>
    </row>
    <row r="18" spans="1:11" ht="67.5" x14ac:dyDescent="0.2">
      <c r="A18" s="15">
        <v>89</v>
      </c>
      <c r="B18" s="7">
        <v>13</v>
      </c>
      <c r="C18" s="13" t="str">
        <f>VLOOKUP($A18,'համապետական I մաս'!$A$6:$J$202,2,FALSE)</f>
        <v>Սարգսյան</v>
      </c>
      <c r="D18" s="13" t="str">
        <f>VLOOKUP($A18,'համապետական I մաս'!$A$6:$J$202,3,FALSE)</f>
        <v>Հասմիկ</v>
      </c>
      <c r="E18" s="13" t="str">
        <f>VLOOKUP($A18,'համապետական I մաս'!$A$6:$J$202,4,FALSE)</f>
        <v>Գրիգորի</v>
      </c>
      <c r="F18" s="13" t="str">
        <f>VLOOKUP($A18,'համապետական I մաս'!$A$6:$J$202,5,FALSE)</f>
        <v>06.01.1977</v>
      </c>
      <c r="G18" s="13" t="str">
        <f>VLOOKUP($A18,'համապետական I մաս'!$A$6:$J$202,6,FALSE)</f>
        <v>իգ</v>
      </c>
      <c r="H18" s="13" t="str">
        <f>VLOOKUP($A18,'համապետական I մաս'!$A$6:$J$202,7,FALSE)</f>
        <v>ՀՀԿ</v>
      </c>
      <c r="I18" s="13" t="str">
        <f>VLOOKUP($A18,'համապետական I մաս'!$A$6:$J$202,8,FALSE)</f>
        <v>002777795</v>
      </c>
      <c r="J18" s="13" t="str">
        <f>VLOOKUP($A18,'համապետական I մաս'!$A$6:$J$202,9,FALSE)</f>
        <v>ք.Երևան,Խաչատրյան շ.17,բն.14</v>
      </c>
      <c r="K18" s="13" t="str">
        <f>VLOOKUP($A18,'համապետական I մաս'!$A$6:$J$202,10,FALSE)</f>
        <v>ՀՊՄՀ արհեստակցական կազմակերպության նախագահ,մանկավարժա-կան գիտությունների թեկնածու, ՀՀԿ խորհրդի անդամ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24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90</v>
      </c>
      <c r="B6" s="7">
        <v>1</v>
      </c>
      <c r="C6" s="13" t="str">
        <f>VLOOKUP($A6,'համապետական I մաս'!$A$6:$J$202,2,FALSE)</f>
        <v>Աբրահամյան</v>
      </c>
      <c r="D6" s="13" t="str">
        <f>VLOOKUP($A6,'համապետական I մաս'!$A$6:$J$202,3,FALSE)</f>
        <v>Վլադիկ</v>
      </c>
      <c r="E6" s="13" t="str">
        <f>VLOOKUP($A6,'համապետական I մաս'!$A$6:$J$202,4,FALSE)</f>
        <v>Ռաֆայելի</v>
      </c>
      <c r="F6" s="13" t="str">
        <f>VLOOKUP($A6,'համապետական I մաս'!$A$6:$J$202,5,FALSE)</f>
        <v>01.05.1944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անկուս.</v>
      </c>
      <c r="I6" s="13" t="str">
        <f>VLOOKUP($A6,'համապետական I մաս'!$A$6:$J$202,8,FALSE)</f>
        <v>AN0401601</v>
      </c>
      <c r="J6" s="13" t="str">
        <f>VLOOKUP($A6,'համապետական I մաս'!$A$6:$J$202,9,FALSE)</f>
        <v>ք. Երևան, Իսակովի 36շ., բն. 72</v>
      </c>
      <c r="K6" s="13" t="str">
        <f>VLOOKUP($A6,'համապետական I մաս'!$A$6:$J$202,10,FALSE)</f>
        <v>&lt;&lt;ՀԱԿՈ&gt;&gt; Ա/Կ նախագահ</v>
      </c>
    </row>
    <row r="7" spans="1:11" ht="27" x14ac:dyDescent="0.2">
      <c r="A7" s="15">
        <v>91</v>
      </c>
      <c r="B7" s="7">
        <v>2</v>
      </c>
      <c r="C7" s="13" t="str">
        <f>VLOOKUP($A7,'համապետական I մաս'!$A$6:$J$202,2,FALSE)</f>
        <v>Ալեքսանյան</v>
      </c>
      <c r="D7" s="13" t="str">
        <f>VLOOKUP($A7,'համապետական I մաս'!$A$6:$J$202,3,FALSE)</f>
        <v>Սամվել</v>
      </c>
      <c r="E7" s="13" t="str">
        <f>VLOOKUP($A7,'համապետական I մաս'!$A$6:$J$202,4,FALSE)</f>
        <v>Լիմինդրի</v>
      </c>
      <c r="F7" s="13" t="str">
        <f>VLOOKUP($A7,'համապետական I մաս'!$A$6:$J$202,5,FALSE)</f>
        <v>19.08.1968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անկուս.</v>
      </c>
      <c r="I7" s="13" t="str">
        <f>VLOOKUP($A7,'համապետական I մաս'!$A$6:$J$202,8,FALSE)</f>
        <v>AM0276042</v>
      </c>
      <c r="J7" s="13" t="str">
        <f>VLOOKUP($A7,'համապետական I մաս'!$A$6:$J$202,9,FALSE)</f>
        <v>ք. Երևան, Ծերենցի 2 նրբ., 6 տուն</v>
      </c>
      <c r="K7" s="13" t="str">
        <f>VLOOKUP($A7,'համապետական I մաս'!$A$6:$J$202,10,FALSE)</f>
        <v>ՀՀ ԱԺ պատգամավոր,    ,,Նիգ Ապարան,, ՀՄ Հ/Կ նախագահ</v>
      </c>
    </row>
    <row r="8" spans="1:11" ht="27" x14ac:dyDescent="0.2">
      <c r="A8" s="15">
        <v>93</v>
      </c>
      <c r="B8" s="7">
        <v>3</v>
      </c>
      <c r="C8" s="13" t="str">
        <f>VLOOKUP($A8,'համապետական I մաս'!$A$6:$J$202,2,FALSE)</f>
        <v>Ավագյան</v>
      </c>
      <c r="D8" s="13" t="str">
        <f>VLOOKUP($A8,'համապետական I մաս'!$A$6:$J$202,3,FALSE)</f>
        <v>Անահիտ</v>
      </c>
      <c r="E8" s="13" t="str">
        <f>VLOOKUP($A8,'համապետական I մաս'!$A$6:$J$202,4,FALSE)</f>
        <v>Ալեքսանի</v>
      </c>
      <c r="F8" s="13" t="str">
        <f>VLOOKUP($A8,'համապետական I մաս'!$A$6:$J$202,5,FALSE)</f>
        <v>26.12.1955</v>
      </c>
      <c r="G8" s="13" t="str">
        <f>VLOOKUP($A8,'համապետական I մաս'!$A$6:$J$202,6,FALSE)</f>
        <v>իգ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000163105</v>
      </c>
      <c r="J8" s="13" t="str">
        <f>VLOOKUP($A8,'համապետական I մաս'!$A$6:$J$202,9,FALSE)</f>
        <v>ք. Երևան, Սեբաստիա փ., շ. 80, բն. 13</v>
      </c>
      <c r="K8" s="13" t="str">
        <f>VLOOKUP($A8,'համապետական I մաս'!$A$6:$J$202,10,FALSE)</f>
        <v>Երևանի թիվ 78 ՆՈՒՀ մանկավարժ</v>
      </c>
    </row>
    <row r="9" spans="1:11" ht="27" x14ac:dyDescent="0.2">
      <c r="A9" s="15">
        <v>92</v>
      </c>
      <c r="B9" s="7">
        <v>4</v>
      </c>
      <c r="C9" s="13" t="str">
        <f>VLOOKUP($A9,'համապետական I մաս'!$A$6:$J$202,2,FALSE)</f>
        <v>Դալլաքյան</v>
      </c>
      <c r="D9" s="13" t="str">
        <f>VLOOKUP($A9,'համապետական I մաս'!$A$6:$J$202,3,FALSE)</f>
        <v>Նիկոլայ</v>
      </c>
      <c r="E9" s="13" t="str">
        <f>VLOOKUP($A9,'համապետական I մաս'!$A$6:$J$202,4,FALSE)</f>
        <v>Հովհաննեսի</v>
      </c>
      <c r="F9" s="13" t="str">
        <f>VLOOKUP($A9,'համապետական I մաս'!$A$6:$J$202,5,FALSE)</f>
        <v>15.06.1954</v>
      </c>
      <c r="G9" s="13" t="str">
        <f>VLOOKUP($A9,'համապետական I մաս'!$A$6:$J$202,6,FALSE)</f>
        <v>ար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000288365</v>
      </c>
      <c r="J9" s="13" t="str">
        <f>VLOOKUP($A9,'համապետական I մաս'!$A$6:$J$202,9,FALSE)</f>
        <v>Կոմիտասի պ. 52/47</v>
      </c>
      <c r="K9" s="13" t="str">
        <f>VLOOKUP($A9,'համապետական I մաս'!$A$6:$J$202,10,FALSE)</f>
        <v>&lt;&lt;Սուրբ Աստվածամայր&gt;&gt; ԲԿ տնօրեն, ՀՀԿ խորհրդի անդամ</v>
      </c>
    </row>
    <row r="10" spans="1:11" ht="27" x14ac:dyDescent="0.2">
      <c r="A10" s="15">
        <v>94</v>
      </c>
      <c r="B10" s="7">
        <v>5</v>
      </c>
      <c r="C10" s="13" t="str">
        <f>VLOOKUP($A10,'համապետական I մաս'!$A$6:$J$202,2,FALSE)</f>
        <v>Թադևոսյան</v>
      </c>
      <c r="D10" s="13" t="str">
        <f>VLOOKUP($A10,'համապետական I մաս'!$A$6:$J$202,3,FALSE)</f>
        <v>Հովհաննես</v>
      </c>
      <c r="E10" s="13" t="str">
        <f>VLOOKUP($A10,'համապետական I մաս'!$A$6:$J$202,4,FALSE)</f>
        <v>Գևորգի</v>
      </c>
      <c r="F10" s="13" t="str">
        <f>VLOOKUP($A10,'համապետական I մաս'!$A$6:$J$202,5,FALSE)</f>
        <v>02.11.1949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AM0453996</v>
      </c>
      <c r="J10" s="13" t="str">
        <f>VLOOKUP($A10,'համապետական I մաս'!$A$6:$J$202,9,FALSE)</f>
        <v>ք.Երևան, Հ/Արևմտյան Բ2 թաղ., 89շ., բն. 25</v>
      </c>
      <c r="K10" s="13" t="str">
        <f>VLOOKUP($A10,'համապետական I մաս'!$A$6:$J$202,10,FALSE)</f>
        <v>&lt;&lt;Տարոն&gt;&gt; գեղագիտական կենտրոն ՍՊԸ տնօրեն</v>
      </c>
    </row>
    <row r="11" spans="1:11" ht="27" x14ac:dyDescent="0.2">
      <c r="A11" s="15">
        <v>97</v>
      </c>
      <c r="B11" s="7">
        <v>6</v>
      </c>
      <c r="C11" s="13" t="str">
        <f>VLOOKUP($A11,'համապետական I մաս'!$A$6:$J$202,2,FALSE)</f>
        <v>Հակոբյան</v>
      </c>
      <c r="D11" s="13" t="str">
        <f>VLOOKUP($A11,'համապետական I մաս'!$A$6:$J$202,3,FALSE)</f>
        <v>Շուշանիկ</v>
      </c>
      <c r="E11" s="13" t="str">
        <f>VLOOKUP($A11,'համապետական I մաս'!$A$6:$J$202,4,FALSE)</f>
        <v>Ռազմիկի</v>
      </c>
      <c r="F11" s="13" t="str">
        <f>VLOOKUP($A11,'համապետական I մաս'!$A$6:$J$202,5,FALSE)</f>
        <v>09.07.1963</v>
      </c>
      <c r="G11" s="13" t="str">
        <f>VLOOKUP($A11,'համապետական I մաս'!$A$6:$J$202,6,FALSE)</f>
        <v>իգ</v>
      </c>
      <c r="H11" s="13" t="str">
        <f>VLOOKUP($A11,'համապետական I մաս'!$A$6:$J$202,7,FALSE)</f>
        <v>անկուս.</v>
      </c>
      <c r="I11" s="13" t="str">
        <f>VLOOKUP($A11,'համապետական I մաս'!$A$6:$J$202,8,FALSE)</f>
        <v>AN0652741</v>
      </c>
      <c r="J11" s="13" t="str">
        <f>VLOOKUP($A11,'համապետական I մաս'!$A$6:$J$202,9,FALSE)</f>
        <v>ք. Երևան, Սեբաստիա 82շ., բն. 26</v>
      </c>
      <c r="K11" s="13" t="str">
        <f>VLOOKUP($A11,'համապետական I մաս'!$A$6:$J$202,10,FALSE)</f>
        <v>&lt;&lt;Երևակ&gt;&gt; կրթահամալիր, ուսուցչուհի</v>
      </c>
    </row>
    <row r="12" spans="1:11" ht="27" x14ac:dyDescent="0.2">
      <c r="A12" s="15">
        <v>95</v>
      </c>
      <c r="B12" s="7">
        <v>7</v>
      </c>
      <c r="C12" s="13" t="str">
        <f>VLOOKUP($A12,'համապետական I մաս'!$A$6:$J$202,2,FALSE)</f>
        <v>Հովհաննիսյան</v>
      </c>
      <c r="D12" s="13" t="str">
        <f>VLOOKUP($A12,'համապետական I մաս'!$A$6:$J$202,3,FALSE)</f>
        <v>Արաիկ</v>
      </c>
      <c r="E12" s="13" t="str">
        <f>VLOOKUP($A12,'համապետական I մաս'!$A$6:$J$202,4,FALSE)</f>
        <v>Ռաֆայելի</v>
      </c>
      <c r="F12" s="13" t="str">
        <f>VLOOKUP($A12,'համապետական I մաս'!$A$6:$J$202,5,FALSE)</f>
        <v>23.11.1964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004503017</v>
      </c>
      <c r="J12" s="13" t="str">
        <f>VLOOKUP($A12,'համապետական I մաս'!$A$6:$J$202,9,FALSE)</f>
        <v>ք. Երևան, Ս. Տարոնցի նրբ., 8շ., բն. 2</v>
      </c>
      <c r="K12" s="13" t="str">
        <f>VLOOKUP($A12,'համապետական I մաս'!$A$6:$J$202,10,FALSE)</f>
        <v>ՀՀ ԱԺ պատգամավոր,      ՀՀԿ խորհրդի անդամ</v>
      </c>
    </row>
    <row r="13" spans="1:11" ht="40.5" x14ac:dyDescent="0.2">
      <c r="A13" s="15">
        <v>96</v>
      </c>
      <c r="B13" s="7">
        <v>8</v>
      </c>
      <c r="C13" s="13" t="str">
        <f>VLOOKUP($A13,'համապետական I մաս'!$A$6:$J$202,2,FALSE)</f>
        <v>Միրաքյան</v>
      </c>
      <c r="D13" s="13" t="str">
        <f>VLOOKUP($A13,'համապետական I մաս'!$A$6:$J$202,3,FALSE)</f>
        <v>Կարապետ</v>
      </c>
      <c r="E13" s="13" t="str">
        <f>VLOOKUP($A13,'համապետական I մաս'!$A$6:$J$202,4,FALSE)</f>
        <v>Պավլիկի</v>
      </c>
      <c r="F13" s="13" t="str">
        <f>VLOOKUP($A13,'համապետական I մաս'!$A$6:$J$202,5,FALSE)</f>
        <v>10.02.1971</v>
      </c>
      <c r="G13" s="13" t="str">
        <f>VLOOKUP($A13,'համապետական I մաս'!$A$6:$J$202,6,FALSE)</f>
        <v>ար</v>
      </c>
      <c r="H13" s="13" t="str">
        <f>VLOOKUP($A13,'համապետական I մաս'!$A$6:$J$202,7,FALSE)</f>
        <v>անկուս.</v>
      </c>
      <c r="I13" s="13" t="str">
        <f>VLOOKUP($A13,'համապետական I մաս'!$A$6:$J$202,8,FALSE)</f>
        <v>AM0696156</v>
      </c>
      <c r="J13" s="13" t="str">
        <f>VLOOKUP($A13,'համապետական I մաս'!$A$6:$J$202,9,FALSE)</f>
        <v>ք. Երևան, Մանանդյան   34 շ., բն. 57</v>
      </c>
      <c r="K13" s="13" t="str">
        <f>VLOOKUP($A13,'համապետական I մաս'!$A$6:$J$202,10,FALSE)</f>
        <v>ՀՀ ԿԳՆ,ԳԱԿ, &lt;&lt;Մետրոթատրոն&gt;&gt; ստուդիայի տնօրեն</v>
      </c>
    </row>
    <row r="14" spans="1:11" ht="54" x14ac:dyDescent="0.2">
      <c r="A14" s="15">
        <v>98</v>
      </c>
      <c r="B14" s="7">
        <v>9</v>
      </c>
      <c r="C14" s="13" t="str">
        <f>VLOOKUP($A14,'համապետական I մաս'!$A$6:$J$202,2,FALSE)</f>
        <v>Նահապետյան</v>
      </c>
      <c r="D14" s="13" t="str">
        <f>VLOOKUP($A14,'համապետական I մաս'!$A$6:$J$202,3,FALSE)</f>
        <v>Կորյուն</v>
      </c>
      <c r="E14" s="13" t="str">
        <f>VLOOKUP($A14,'համապետական I մաս'!$A$6:$J$202,4,FALSE)</f>
        <v>Գառնիկի</v>
      </c>
      <c r="F14" s="13" t="str">
        <f>VLOOKUP($A14,'համապետական I մաս'!$A$6:$J$202,5,FALSE)</f>
        <v>23.07.1971</v>
      </c>
      <c r="G14" s="13" t="str">
        <f>VLOOKUP($A14,'համապետական I մաս'!$A$6:$J$202,6,FALSE)</f>
        <v>ար</v>
      </c>
      <c r="H14" s="13" t="str">
        <f>VLOOKUP($A14,'համապետական I մաս'!$A$6:$J$202,7,FALSE)</f>
        <v>ՀՀԿ</v>
      </c>
      <c r="I14" s="13" t="str">
        <f>VLOOKUP($A14,'համապետական I մաս'!$A$6:$J$202,8,FALSE)</f>
        <v>BA3057329</v>
      </c>
      <c r="J14" s="13" t="str">
        <f>VLOOKUP($A14,'համապետական I մաս'!$A$6:$J$202,9,FALSE)</f>
        <v>ք. Երևան , Ծերենցի 2 նրբ. 7</v>
      </c>
      <c r="K14" s="13" t="str">
        <f>VLOOKUP($A14,'համապետական I մաս'!$A$6:$J$202,10,FALSE)</f>
        <v>ՀՀ ԱԺ պատգամավոր,ՀՀԿ խորհրդի անդամ, իրավաբանական գիտությունների թեկնածու</v>
      </c>
    </row>
    <row r="15" spans="1:11" ht="27" x14ac:dyDescent="0.2">
      <c r="A15" s="15">
        <v>99</v>
      </c>
      <c r="B15" s="7">
        <v>10</v>
      </c>
      <c r="C15" s="13" t="str">
        <f>VLOOKUP($A15,'համապետական I մաս'!$A$6:$J$202,2,FALSE)</f>
        <v>Նիկողոսյան</v>
      </c>
      <c r="D15" s="13" t="str">
        <f>VLOOKUP($A15,'համապետական I մաս'!$A$6:$J$202,3,FALSE)</f>
        <v>Տիգրան</v>
      </c>
      <c r="E15" s="13" t="str">
        <f>VLOOKUP($A15,'համապետական I մաս'!$A$6:$J$202,4,FALSE)</f>
        <v>Վոլոդյայի</v>
      </c>
      <c r="F15" s="13" t="str">
        <f>VLOOKUP($A15,'համապետական I մաս'!$A$6:$J$202,5,FALSE)</f>
        <v>30.01.1955</v>
      </c>
      <c r="G15" s="13" t="str">
        <f>VLOOKUP($A15,'համապետական I մաս'!$A$6:$J$202,6,FALSE)</f>
        <v>ար</v>
      </c>
      <c r="H15" s="13" t="str">
        <f>VLOOKUP($A15,'համապետական I մաս'!$A$6:$J$202,7,FALSE)</f>
        <v>անկուս.</v>
      </c>
      <c r="I15" s="13" t="str">
        <f>VLOOKUP($A15,'համապետական I մաս'!$A$6:$J$202,8,FALSE)</f>
        <v>AM0230345</v>
      </c>
      <c r="J15" s="13" t="str">
        <f>VLOOKUP($A15,'համապետական I մաս'!$A$6:$J$202,9,FALSE)</f>
        <v xml:space="preserve">ք. Երևան,  Մայիսի 9-Ի փ., 51/1շ., բն.40 </v>
      </c>
      <c r="K15" s="13" t="str">
        <f>VLOOKUP($A15,'համապետական I մաս'!$A$6:$J$202,10,FALSE)</f>
        <v>&lt;&lt;Հայաստան պարբերակ&gt;&gt;-ի  գլխավոր խմբագիր</v>
      </c>
    </row>
    <row r="16" spans="1:11" ht="40.5" x14ac:dyDescent="0.2">
      <c r="A16" s="15">
        <v>100</v>
      </c>
      <c r="B16" s="7">
        <v>11</v>
      </c>
      <c r="C16" s="13" t="str">
        <f>VLOOKUP($A16,'համապետական I մաս'!$A$6:$J$202,2,FALSE)</f>
        <v>Վարդանյան</v>
      </c>
      <c r="D16" s="13" t="str">
        <f>VLOOKUP($A16,'համապետական I մաս'!$A$6:$J$202,3,FALSE)</f>
        <v>Արմինե</v>
      </c>
      <c r="E16" s="13" t="str">
        <f>VLOOKUP($A16,'համապետական I մաս'!$A$6:$J$202,4,FALSE)</f>
        <v>Սարգսի</v>
      </c>
      <c r="F16" s="13" t="str">
        <f>VLOOKUP($A16,'համապետական I մաս'!$A$6:$J$202,5,FALSE)</f>
        <v>04.05.1961</v>
      </c>
      <c r="G16" s="13" t="str">
        <f>VLOOKUP($A16,'համապետական I մաս'!$A$6:$J$202,6,FALSE)</f>
        <v>իգ</v>
      </c>
      <c r="H16" s="13" t="str">
        <f>VLOOKUP($A16,'համապետական I մաս'!$A$6:$J$202,7,FALSE)</f>
        <v>ՀՀԿ</v>
      </c>
      <c r="I16" s="13" t="str">
        <f>VLOOKUP($A16,'համապետական I մաս'!$A$6:$J$202,8,FALSE)</f>
        <v>AK0546145</v>
      </c>
      <c r="J16" s="13" t="str">
        <f>VLOOKUP($A16,'համապետական I մաս'!$A$6:$J$202,9,FALSE)</f>
        <v>ք. Երևան, Արտաշիսյան 41շ, բն. 26</v>
      </c>
      <c r="K16" s="13" t="str">
        <f>VLOOKUP($A16,'համապետական I մաս'!$A$6:$J$202,10,FALSE)</f>
        <v>Երևանի քաղաքապետարան,կազմա-կերպական վարչության պետ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25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5">
        <v>101</v>
      </c>
      <c r="B6" s="7">
        <v>1</v>
      </c>
      <c r="C6" s="13" t="str">
        <f>VLOOKUP($A6,'համապետական I մաս'!$A$6:$J$202,2,FALSE)</f>
        <v>Բեգլարյան</v>
      </c>
      <c r="D6" s="13" t="str">
        <f>VLOOKUP($A6,'համապետական I մաս'!$A$6:$J$202,3,FALSE)</f>
        <v>Հակոբ</v>
      </c>
      <c r="E6" s="13" t="str">
        <f>VLOOKUP($A6,'համապետական I մաս'!$A$6:$J$202,4,FALSE)</f>
        <v>Բեգլարի</v>
      </c>
      <c r="F6" s="13" t="str">
        <f>VLOOKUP($A6,'համապետական I մաս'!$A$6:$J$202,5,FALSE)</f>
        <v>03.08.1966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AM0634335</v>
      </c>
      <c r="J6" s="13" t="str">
        <f>VLOOKUP($A6,'համապետական I մաս'!$A$6:$J$202,9,FALSE)</f>
        <v>ք. Երևան, Մաշտոցի պ. շ.15, բն.86</v>
      </c>
      <c r="K6" s="13" t="str">
        <f>VLOOKUP($A6,'համապետական I մաս'!$A$6:$J$202,10,FALSE)</f>
        <v>ՀՀ ԿԱ քաղաքաշինության պետական կոմիտեի նախագահի տեղակալ, ՀՀԿ խորհրդի անդամ</v>
      </c>
    </row>
    <row r="7" spans="1:11" ht="27" x14ac:dyDescent="0.2">
      <c r="A7" s="15">
        <v>102</v>
      </c>
      <c r="B7" s="7">
        <v>2</v>
      </c>
      <c r="C7" s="13" t="str">
        <f>VLOOKUP($A7,'համապետական I մաս'!$A$6:$J$202,2,FALSE)</f>
        <v>Կարապողոսյան</v>
      </c>
      <c r="D7" s="13" t="str">
        <f>VLOOKUP($A7,'համապետական I մաս'!$A$6:$J$202,3,FALSE)</f>
        <v>Հարություն</v>
      </c>
      <c r="E7" s="13" t="str">
        <f>VLOOKUP($A7,'համապետական I մաս'!$A$6:$J$202,4,FALSE)</f>
        <v>Կարապետի</v>
      </c>
      <c r="F7" s="13" t="str">
        <f>VLOOKUP($A7,'համապետական I մաս'!$A$6:$J$202,5,FALSE)</f>
        <v>01.05.1955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անկուս.</v>
      </c>
      <c r="I7" s="13" t="str">
        <f>VLOOKUP($A7,'համապետական I մաս'!$A$6:$J$202,8,FALSE)</f>
        <v>AK0540953</v>
      </c>
      <c r="J7" s="13" t="str">
        <f>VLOOKUP($A7,'համապետական I մաս'!$A$6:$J$202,9,FALSE)</f>
        <v>ք. Երևան, Դիմիտրովի     5-րդ նրբ. տ.17</v>
      </c>
      <c r="K7" s="13" t="str">
        <f>VLOOKUP($A7,'համապետական I մաս'!$A$6:$J$202,10,FALSE)</f>
        <v>չի աշխատում</v>
      </c>
    </row>
    <row r="8" spans="1:11" ht="40.5" x14ac:dyDescent="0.2">
      <c r="A8" s="15">
        <v>104</v>
      </c>
      <c r="B8" s="7">
        <v>3</v>
      </c>
      <c r="C8" s="13" t="str">
        <f>VLOOKUP($A8,'համապետական I մաս'!$A$6:$J$202,2,FALSE)</f>
        <v>Կիրակոզովա</v>
      </c>
      <c r="D8" s="13" t="str">
        <f>VLOOKUP($A8,'համապետական I մաս'!$A$6:$J$202,3,FALSE)</f>
        <v>Լիանա</v>
      </c>
      <c r="E8" s="13" t="str">
        <f>VLOOKUP($A8,'համապետական I մաս'!$A$6:$J$202,4,FALSE)</f>
        <v>Լորիկի</v>
      </c>
      <c r="F8" s="13" t="str">
        <f>VLOOKUP($A8,'համապետական I մաս'!$A$6:$J$202,5,FALSE)</f>
        <v>03.10.1982</v>
      </c>
      <c r="G8" s="13" t="str">
        <f>VLOOKUP($A8,'համապետական I մաս'!$A$6:$J$202,6,FALSE)</f>
        <v>իգ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003212982</v>
      </c>
      <c r="J8" s="13" t="str">
        <f>VLOOKUP($A8,'համապետական I մաս'!$A$6:$J$202,9,FALSE)</f>
        <v>ք. Երևան, Եզնիկ Կողբացի շ.42,բն.17</v>
      </c>
      <c r="K8" s="13" t="str">
        <f>VLOOKUP($A8,'համապետական I մաս'!$A$6:$J$202,10,FALSE)</f>
        <v>Կենտրոն վարչական շրջանի քարտուղարության առաջատար մասնագետ</v>
      </c>
    </row>
    <row r="9" spans="1:11" ht="27" x14ac:dyDescent="0.2">
      <c r="A9" s="15">
        <v>108</v>
      </c>
      <c r="B9" s="7">
        <v>4</v>
      </c>
      <c r="C9" s="13" t="str">
        <f>VLOOKUP($A9,'համապետական I մաս'!$A$6:$J$202,2,FALSE)</f>
        <v>Մարգարյան</v>
      </c>
      <c r="D9" s="13" t="str">
        <f>VLOOKUP($A9,'համապետական I մաս'!$A$6:$J$202,3,FALSE)</f>
        <v>Գայանե</v>
      </c>
      <c r="E9" s="13" t="str">
        <f>VLOOKUP($A9,'համապետական I մաս'!$A$6:$J$202,4,FALSE)</f>
        <v>Սևանի</v>
      </c>
      <c r="F9" s="13" t="str">
        <f>VLOOKUP($A9,'համապետական I մաս'!$A$6:$J$202,5,FALSE)</f>
        <v>22.01.1970</v>
      </c>
      <c r="G9" s="13" t="str">
        <f>VLOOKUP($A9,'համապետական I մաս'!$A$6:$J$202,6,FALSE)</f>
        <v>իգ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АМ0321650</v>
      </c>
      <c r="J9" s="13" t="str">
        <f>VLOOKUP($A9,'համապետական I մաս'!$A$6:$J$202,9,FALSE)</f>
        <v>ք. Երևան, Նուբարաշեն 20փ. Տ.20/1</v>
      </c>
      <c r="K9" s="13" t="str">
        <f>VLOOKUP($A9,'համապետական I մաս'!$A$6:$J$202,10,FALSE)</f>
        <v>&lt;&lt;Նուբարաշեն պոլիկլինիկա&gt;&gt; ՓԲԸ, տնօրեն</v>
      </c>
    </row>
    <row r="10" spans="1:11" ht="94.5" x14ac:dyDescent="0.2">
      <c r="A10" s="15">
        <v>103</v>
      </c>
      <c r="B10" s="7">
        <v>5</v>
      </c>
      <c r="C10" s="13" t="str">
        <f>VLOOKUP($A10,'համապետական I մաս'!$A$6:$J$202,2,FALSE)</f>
        <v>Նաջարյան</v>
      </c>
      <c r="D10" s="13" t="str">
        <f>VLOOKUP($A10,'համապետական I մաս'!$A$6:$J$202,3,FALSE)</f>
        <v>Արծրուն</v>
      </c>
      <c r="E10" s="13" t="str">
        <f>VLOOKUP($A10,'համապետական I մաս'!$A$6:$J$202,4,FALSE)</f>
        <v>Բաբկենի</v>
      </c>
      <c r="F10" s="13" t="str">
        <f>VLOOKUP($A10,'համապետական I մաս'!$A$6:$J$202,5,FALSE)</f>
        <v>30.04.1958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АМ0383199</v>
      </c>
      <c r="J10" s="13" t="str">
        <f>VLOOKUP($A10,'համապետական I մաս'!$A$6:$J$202,9,FALSE)</f>
        <v>ք. Երևան, Գլինկա փ. շ.6, բն.12</v>
      </c>
      <c r="K10" s="13" t="str">
        <f>VLOOKUP($A10,'համապետական I մաս'!$A$6:$J$202,10,FALSE)</f>
        <v xml:space="preserve">ՀՀ տնտեսական զարգացման և ներդրումների նախարարության շուկայի վերահսկողության տեսչական մարմնի իրավական աջակցության և փաստաթղթաշրջանառութ-յան բաժնի գլխավոր մասնագետ  </v>
      </c>
    </row>
    <row r="11" spans="1:11" ht="54" x14ac:dyDescent="0.2">
      <c r="A11" s="15">
        <v>105</v>
      </c>
      <c r="B11" s="7">
        <v>6</v>
      </c>
      <c r="C11" s="13" t="str">
        <f>VLOOKUP($A11,'համապետական I մաս'!$A$6:$J$202,2,FALSE)</f>
        <v>Պլուզյան</v>
      </c>
      <c r="D11" s="13" t="str">
        <f>VLOOKUP($A11,'համապետական I մաս'!$A$6:$J$202,3,FALSE)</f>
        <v>Հայկ</v>
      </c>
      <c r="E11" s="13" t="str">
        <f>VLOOKUP($A11,'համապետական I մաս'!$A$6:$J$202,4,FALSE)</f>
        <v>Յուրիկի</v>
      </c>
      <c r="F11" s="13" t="str">
        <f>VLOOKUP($A11,'համապետական I մաս'!$A$6:$J$202,5,FALSE)</f>
        <v>18.10.1973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AM0500055</v>
      </c>
      <c r="J11" s="13" t="str">
        <f>VLOOKUP($A11,'համապետական I մաս'!$A$6:$J$202,9,FALSE)</f>
        <v>ք. Երևան, Սարի թաղ 9 շարք տ.56</v>
      </c>
      <c r="K11" s="13" t="str">
        <f>VLOOKUP($A11,'համապետական I մաս'!$A$6:$J$202,10,FALSE)</f>
        <v>Էրեբունի վարչական շրջանի ղեկավարի աշխատակազմի առևտրի, սպասարկումների և գովազդի բաժնի պետ</v>
      </c>
    </row>
    <row r="12" spans="1:11" ht="27" x14ac:dyDescent="0.2">
      <c r="A12" s="15">
        <v>106</v>
      </c>
      <c r="B12" s="7">
        <v>7</v>
      </c>
      <c r="C12" s="13" t="str">
        <f>VLOOKUP($A12,'համապետական I մաս'!$A$6:$J$202,2,FALSE)</f>
        <v>Սահակյան</v>
      </c>
      <c r="D12" s="13" t="str">
        <f>VLOOKUP($A12,'համապետական I մաս'!$A$6:$J$202,3,FALSE)</f>
        <v>Ասատուր</v>
      </c>
      <c r="E12" s="13" t="str">
        <f>VLOOKUP($A12,'համապետական I մաս'!$A$6:$J$202,4,FALSE)</f>
        <v>Համլետի</v>
      </c>
      <c r="F12" s="13" t="str">
        <f>VLOOKUP($A12,'համապետական I մաս'!$A$6:$J$202,5,FALSE)</f>
        <v>14.06.1974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AK0210018</v>
      </c>
      <c r="J12" s="13" t="str">
        <f>VLOOKUP($A12,'համապետական I մաս'!$A$6:$J$202,9,FALSE)</f>
        <v>ք.Երևան,Մ. Խորենացու փ. տ.211</v>
      </c>
      <c r="K12" s="13" t="str">
        <f>VLOOKUP($A12,'համապետական I մաս'!$A$6:$J$202,10,FALSE)</f>
        <v>չի աշխատում</v>
      </c>
    </row>
    <row r="13" spans="1:11" ht="27" x14ac:dyDescent="0.2">
      <c r="A13" s="15">
        <v>110</v>
      </c>
      <c r="B13" s="7">
        <v>8</v>
      </c>
      <c r="C13" s="13" t="str">
        <f>VLOOKUP($A13,'համապետական I մաս'!$A$6:$J$202,2,FALSE)</f>
        <v>Սահակյան</v>
      </c>
      <c r="D13" s="13" t="str">
        <f>VLOOKUP($A13,'համապետական I մաս'!$A$6:$J$202,3,FALSE)</f>
        <v xml:space="preserve">Մերի </v>
      </c>
      <c r="E13" s="13" t="str">
        <f>VLOOKUP($A13,'համապետական I մաս'!$A$6:$J$202,4,FALSE)</f>
        <v>Ալբերտի</v>
      </c>
      <c r="F13" s="13" t="str">
        <f>VLOOKUP($A13,'համապետական I մաս'!$A$6:$J$202,5,FALSE)</f>
        <v>01.07.1986</v>
      </c>
      <c r="G13" s="13" t="str">
        <f>VLOOKUP($A13,'համապետական I մաս'!$A$6:$J$202,6,FALSE)</f>
        <v>իգ</v>
      </c>
      <c r="H13" s="13" t="str">
        <f>VLOOKUP($A13,'համապետական I մաս'!$A$6:$J$202,7,FALSE)</f>
        <v>անկուս.</v>
      </c>
      <c r="I13" s="13" t="str">
        <f>VLOOKUP($A13,'համապետական I մաս'!$A$6:$J$202,8,FALSE)</f>
        <v>AN0422285</v>
      </c>
      <c r="J13" s="13" t="str">
        <f>VLOOKUP($A13,'համապետական I մաս'!$A$6:$J$202,9,FALSE)</f>
        <v>ք. Երևան, Սայաթ-Նովա փ.,շ.4,բն.24</v>
      </c>
      <c r="K13" s="13" t="str">
        <f>VLOOKUP($A13,'համապետական I մաս'!$A$6:$J$202,10,FALSE)</f>
        <v>Ն. Աղբալյանի անվան հ.19 հիմնական դպրոցի դասվար</v>
      </c>
    </row>
    <row r="14" spans="1:11" ht="27" x14ac:dyDescent="0.2">
      <c r="A14" s="15">
        <v>107</v>
      </c>
      <c r="B14" s="7">
        <v>9</v>
      </c>
      <c r="C14" s="13" t="str">
        <f>VLOOKUP($A14,'համապետական I մաս'!$A$6:$J$202,2,FALSE)</f>
        <v>Սարգսյան</v>
      </c>
      <c r="D14" s="13" t="str">
        <f>VLOOKUP($A14,'համապետական I մաս'!$A$6:$J$202,3,FALSE)</f>
        <v>Արթուր</v>
      </c>
      <c r="E14" s="13" t="str">
        <f>VLOOKUP($A14,'համապետական I մաս'!$A$6:$J$202,4,FALSE)</f>
        <v>Սեյրանի</v>
      </c>
      <c r="F14" s="13" t="str">
        <f>VLOOKUP($A14,'համապետական I մաս'!$A$6:$J$202,5,FALSE)</f>
        <v>21.02.1960</v>
      </c>
      <c r="G14" s="13" t="str">
        <f>VLOOKUP($A14,'համապետական I մաս'!$A$6:$J$202,6,FALSE)</f>
        <v>ար</v>
      </c>
      <c r="H14" s="13" t="str">
        <f>VLOOKUP($A14,'համապետական I մաս'!$A$6:$J$202,7,FALSE)</f>
        <v>անկուս.</v>
      </c>
      <c r="I14" s="13" t="str">
        <f>VLOOKUP($A14,'համապետական I մաս'!$A$6:$J$202,8,FALSE)</f>
        <v>000293274</v>
      </c>
      <c r="J14" s="13" t="str">
        <f>VLOOKUP($A14,'համապետական I մաս'!$A$6:$J$202,9,FALSE)</f>
        <v>ք. Երևան, Աղայան փ. շ.7,բն23</v>
      </c>
      <c r="K14" s="13" t="str">
        <f>VLOOKUP($A14,'համապետական I մաս'!$A$6:$J$202,10,FALSE)</f>
        <v>Կենտրոն վարչական շրջանի ՄՍԳԴԿ-ի տնօրեն</v>
      </c>
    </row>
    <row r="15" spans="1:11" ht="40.5" x14ac:dyDescent="0.2">
      <c r="A15" s="15">
        <v>111</v>
      </c>
      <c r="B15" s="7">
        <v>10</v>
      </c>
      <c r="C15" s="13" t="str">
        <f>VLOOKUP($A15,'համապետական I մաս'!$A$6:$J$202,2,FALSE)</f>
        <v>Սարգսյան</v>
      </c>
      <c r="D15" s="13" t="str">
        <f>VLOOKUP($A15,'համապետական I մաս'!$A$6:$J$202,3,FALSE)</f>
        <v>Կարինե</v>
      </c>
      <c r="E15" s="13" t="str">
        <f>VLOOKUP($A15,'համապետական I մաս'!$A$6:$J$202,4,FALSE)</f>
        <v>Արտաշի</v>
      </c>
      <c r="F15" s="13" t="str">
        <f>VLOOKUP($A15,'համապետական I մաս'!$A$6:$J$202,5,FALSE)</f>
        <v>11.04.1973</v>
      </c>
      <c r="G15" s="13" t="str">
        <f>VLOOKUP($A15,'համապետական I մաս'!$A$6:$J$202,6,FALSE)</f>
        <v>իգ</v>
      </c>
      <c r="H15" s="13" t="str">
        <f>VLOOKUP($A15,'համապետական I մաս'!$A$6:$J$202,7,FALSE)</f>
        <v>ՀՀԿ</v>
      </c>
      <c r="I15" s="13" t="str">
        <f>VLOOKUP($A15,'համապետական I մաս'!$A$6:$J$202,8,FALSE)</f>
        <v>AH0677365</v>
      </c>
      <c r="J15" s="13" t="str">
        <f>VLOOKUP($A15,'համապետական I մաս'!$A$6:$J$202,9,FALSE)</f>
        <v>ք. Երևան, Օստրովսկու փ.տ.10</v>
      </c>
      <c r="K15" s="13" t="str">
        <f>VLOOKUP($A15,'համապետական I մաս'!$A$6:$J$202,10,FALSE)</f>
        <v>Մ. Նալբանդյանի անվան հ.33 հիմնական դպրոց,ՄԿԱ գծով փոխտնօրեն</v>
      </c>
    </row>
    <row r="16" spans="1:11" ht="27" x14ac:dyDescent="0.2">
      <c r="A16" s="15">
        <v>112</v>
      </c>
      <c r="B16" s="7">
        <v>11</v>
      </c>
      <c r="C16" s="13" t="str">
        <f>VLOOKUP($A16,'համապետական I մաս'!$A$6:$J$202,2,FALSE)</f>
        <v>Վերդյան</v>
      </c>
      <c r="D16" s="13" t="str">
        <f>VLOOKUP($A16,'համապետական I մաս'!$A$6:$J$202,3,FALSE)</f>
        <v>Շողեր</v>
      </c>
      <c r="E16" s="13" t="str">
        <f>VLOOKUP($A16,'համապետական I մաս'!$A$6:$J$202,4,FALSE)</f>
        <v>Զորիկի</v>
      </c>
      <c r="F16" s="13" t="str">
        <f>VLOOKUP($A16,'համապետական I մաս'!$A$6:$J$202,5,FALSE)</f>
        <v>17.06.1971</v>
      </c>
      <c r="G16" s="13" t="str">
        <f>VLOOKUP($A16,'համապետական I մաս'!$A$6:$J$202,6,FALSE)</f>
        <v>իգ</v>
      </c>
      <c r="H16" s="13" t="str">
        <f>VLOOKUP($A16,'համապետական I մաս'!$A$6:$J$202,7,FALSE)</f>
        <v>անկուս.</v>
      </c>
      <c r="I16" s="13" t="str">
        <f>VLOOKUP($A16,'համապետական I մաս'!$A$6:$J$202,8,FALSE)</f>
        <v>AM0387770</v>
      </c>
      <c r="J16" s="13" t="str">
        <f>VLOOKUP($A16,'համապետական I մաս'!$A$6:$J$202,9,FALSE)</f>
        <v>ք.Երևան,Արցախի փ.    շ.8, բն.81</v>
      </c>
      <c r="K16" s="13" t="str">
        <f>VLOOKUP($A16,'համապետական I մաս'!$A$6:$J$202,10,FALSE)</f>
        <v>Երևանի հ.119 ավագ դպրոցի փոխտնօրեն</v>
      </c>
    </row>
    <row r="17" spans="1:11" ht="27" x14ac:dyDescent="0.2">
      <c r="A17" s="15">
        <v>109</v>
      </c>
      <c r="B17" s="7">
        <v>12</v>
      </c>
      <c r="C17" s="13" t="str">
        <f>VLOOKUP($A17,'համապետական I մաս'!$A$6:$J$202,2,FALSE)</f>
        <v>Ֆանարջյան</v>
      </c>
      <c r="D17" s="13" t="str">
        <f>VLOOKUP($A17,'համապետական I մաս'!$A$6:$J$202,3,FALSE)</f>
        <v>Լևոն</v>
      </c>
      <c r="E17" s="13" t="str">
        <f>VLOOKUP($A17,'համապետական I մաս'!$A$6:$J$202,4,FALSE)</f>
        <v>Մնացականի</v>
      </c>
      <c r="F17" s="13" t="str">
        <f>VLOOKUP($A17,'համապետական I մաս'!$A$6:$J$202,5,FALSE)</f>
        <v>05.05.1973</v>
      </c>
      <c r="G17" s="13" t="str">
        <f>VLOOKUP($A17,'համապետական I մաս'!$A$6:$J$202,6,FALSE)</f>
        <v>ար</v>
      </c>
      <c r="H17" s="13" t="str">
        <f>VLOOKUP($A17,'համապետական I մաս'!$A$6:$J$202,7,FALSE)</f>
        <v>ՀՀԿ</v>
      </c>
      <c r="I17" s="13" t="str">
        <f>VLOOKUP($A17,'համապետական I մաս'!$A$6:$J$202,8,FALSE)</f>
        <v>AM0291619</v>
      </c>
      <c r="J17" s="13" t="str">
        <f>VLOOKUP($A17,'համապետական I մաս'!$A$6:$J$202,9,FALSE)</f>
        <v>ք. Երևան, Մ. Խորենացի փ. շ.49,բն.9</v>
      </c>
      <c r="K17" s="13" t="str">
        <f>VLOOKUP($A17,'համապետական I մաս'!$A$6:$J$202,10,FALSE)</f>
        <v>&lt;&lt;ՖայլՎորդ&gt;&gt;ՍՊԸ փոխտնօրեն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26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113</v>
      </c>
      <c r="B6" s="7">
        <v>1</v>
      </c>
      <c r="C6" s="13" t="str">
        <f>VLOOKUP($A6,'համապետական I մաս'!$A$6:$J$202,2,FALSE)</f>
        <v>Բենիամինյան</v>
      </c>
      <c r="D6" s="13" t="str">
        <f>VLOOKUP($A6,'համապետական I մաս'!$A$6:$J$202,3,FALSE)</f>
        <v>Կարեն</v>
      </c>
      <c r="E6" s="13" t="str">
        <f>VLOOKUP($A6,'համապետական I մաս'!$A$6:$J$202,4,FALSE)</f>
        <v>Գագիկի</v>
      </c>
      <c r="F6" s="13" t="str">
        <f>VLOOKUP($A6,'համապետական I մաս'!$A$6:$J$202,5,FALSE)</f>
        <v>01.01.1984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ՀՀԿ</v>
      </c>
      <c r="I6" s="13" t="str">
        <f>VLOOKUP($A6,'համապետական I մաս'!$A$6:$J$202,8,FALSE)</f>
        <v>000248674</v>
      </c>
      <c r="J6" s="13" t="str">
        <f>VLOOKUP($A6,'համապետական I մաս'!$A$6:$J$202,9,FALSE)</f>
        <v>Արարատի մարզ, ք.Արտաշատ, Մխչյան փ. 33 ա</v>
      </c>
      <c r="K6" s="13" t="str">
        <f>VLOOKUP($A6,'համապետական I մաս'!$A$6:$J$202,10,FALSE)</f>
        <v>&lt;&lt;Էյ-Ի-Ջի&gt;&gt; սերվիս ԳՀՏՍ ծառայության պետ</v>
      </c>
    </row>
    <row r="7" spans="1:11" ht="54" x14ac:dyDescent="0.2">
      <c r="A7" s="15">
        <v>116</v>
      </c>
      <c r="B7" s="7">
        <v>2</v>
      </c>
      <c r="C7" s="13" t="str">
        <f>VLOOKUP($A7,'համապետական I մաս'!$A$6:$J$202,2,FALSE)</f>
        <v>Գիվարգիզովա</v>
      </c>
      <c r="D7" s="13" t="str">
        <f>VLOOKUP($A7,'համապետական I մաս'!$A$6:$J$202,3,FALSE)</f>
        <v>Օլյա</v>
      </c>
      <c r="E7" s="13" t="str">
        <f>VLOOKUP($A7,'համապետական I մաս'!$A$6:$J$202,4,FALSE)</f>
        <v>Արթուրի</v>
      </c>
      <c r="F7" s="13" t="str">
        <f>VLOOKUP($A7,'համապետական I մաս'!$A$6:$J$202,5,FALSE)</f>
        <v>14.07.1988</v>
      </c>
      <c r="G7" s="13" t="str">
        <f>VLOOKUP($A7,'համապետական I մաս'!$A$6:$J$202,6,FALSE)</f>
        <v>իգ</v>
      </c>
      <c r="H7" s="13" t="str">
        <f>VLOOKUP($A7,'համապետական I մաս'!$A$6:$J$202,7,FALSE)</f>
        <v>անկուս.</v>
      </c>
      <c r="I7" s="13" t="str">
        <f>VLOOKUP($A7,'համապետական I մաս'!$A$6:$J$202,8,FALSE)</f>
        <v>BA1306348</v>
      </c>
      <c r="J7" s="13" t="str">
        <f>VLOOKUP($A7,'համապետական I մաս'!$A$6:$J$202,9,FALSE)</f>
        <v>Արարատի մարզ, Վերին Դվին, Դոստոևսկու փ. 3</v>
      </c>
      <c r="K7" s="13" t="str">
        <f>VLOOKUP($A7,'համապետական I մաս'!$A$6:$J$202,10,FALSE)</f>
        <v>գ. Դիտակի միջն. դպրոց , ռ. լեզվի ուսուցչուհի,       ՀՀ Հանրային ռադիո, ասորերեն լեզվի խմբագիր-թարգմանիչ</v>
      </c>
    </row>
    <row r="8" spans="1:11" ht="27" x14ac:dyDescent="0.2">
      <c r="A8" s="15">
        <v>114</v>
      </c>
      <c r="B8" s="7">
        <v>3</v>
      </c>
      <c r="C8" s="13" t="str">
        <f>VLOOKUP($A8,'համապետական I մաս'!$A$6:$J$202,2,FALSE)</f>
        <v>Գրիգորյան</v>
      </c>
      <c r="D8" s="13" t="str">
        <f>VLOOKUP($A8,'համապետական I մաս'!$A$6:$J$202,3,FALSE)</f>
        <v>Արայիկ</v>
      </c>
      <c r="E8" s="13" t="str">
        <f>VLOOKUP($A8,'համապետական I մաս'!$A$6:$J$202,4,FALSE)</f>
        <v>Թեմուրի</v>
      </c>
      <c r="F8" s="13" t="str">
        <f>VLOOKUP($A8,'համապետական I մաս'!$A$6:$J$202,5,FALSE)</f>
        <v>10.05.1963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անկուս.</v>
      </c>
      <c r="I8" s="13" t="str">
        <f>VLOOKUP($A8,'համապետական I մաս'!$A$6:$J$202,8,FALSE)</f>
        <v>AH0299099</v>
      </c>
      <c r="J8" s="13" t="str">
        <f>VLOOKUP($A8,'համապետական I մաս'!$A$6:$J$202,9,FALSE)</f>
        <v>Արարատի մարզ, գ. Ավշար,Թ.Գրիգորյան փ. 5</v>
      </c>
      <c r="K8" s="13" t="str">
        <f>VLOOKUP($A8,'համապետական I մաս'!$A$6:$J$202,10,FALSE)</f>
        <v>ՀՀ ԱԺ պատգամավոր</v>
      </c>
    </row>
    <row r="9" spans="1:11" ht="27" x14ac:dyDescent="0.2">
      <c r="A9" s="15">
        <v>120</v>
      </c>
      <c r="B9" s="7">
        <v>4</v>
      </c>
      <c r="C9" s="13" t="str">
        <f>VLOOKUP($A9,'համապետական I մաս'!$A$6:$J$202,2,FALSE)</f>
        <v>Զադոյան</v>
      </c>
      <c r="D9" s="13" t="str">
        <f>VLOOKUP($A9,'համապետական I մաս'!$A$6:$J$202,3,FALSE)</f>
        <v>Սվետլանա</v>
      </c>
      <c r="E9" s="13" t="str">
        <f>VLOOKUP($A9,'համապետական I մաս'!$A$6:$J$202,4,FALSE)</f>
        <v>Ալեքսանդրի</v>
      </c>
      <c r="F9" s="13" t="str">
        <f>VLOOKUP($A9,'համապետական I մաս'!$A$6:$J$202,5,FALSE)</f>
        <v>18.11.1953</v>
      </c>
      <c r="G9" s="13" t="str">
        <f>VLOOKUP($A9,'համապետական I մաս'!$A$6:$J$202,6,FALSE)</f>
        <v>իգ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AM0853923</v>
      </c>
      <c r="J9" s="13" t="str">
        <f>VLOOKUP($A9,'համապետական I մաս'!$A$6:$J$202,9,FALSE)</f>
        <v xml:space="preserve"> Արարատի մարզ,գ.Դվին Պ. Սեվակի փ. 9</v>
      </c>
      <c r="K9" s="13" t="str">
        <f>VLOOKUP($A9,'համապետական I մաս'!$A$6:$J$202,10,FALSE)</f>
        <v>Արտաշատի ԲԿ, բաժանմունքի վարիչ</v>
      </c>
    </row>
    <row r="10" spans="1:11" ht="54" x14ac:dyDescent="0.2">
      <c r="A10" s="15">
        <v>115</v>
      </c>
      <c r="B10" s="7">
        <v>5</v>
      </c>
      <c r="C10" s="13" t="str">
        <f>VLOOKUP($A10,'համապետական I մաս'!$A$6:$J$202,2,FALSE)</f>
        <v>Իսրաելյան</v>
      </c>
      <c r="D10" s="13" t="str">
        <f>VLOOKUP($A10,'համապետական I մաս'!$A$6:$J$202,3,FALSE)</f>
        <v>Վիկտոր</v>
      </c>
      <c r="E10" s="13" t="str">
        <f>VLOOKUP($A10,'համապետական I մաս'!$A$6:$J$202,4,FALSE)</f>
        <v>Պողոսի</v>
      </c>
      <c r="F10" s="13" t="str">
        <f>VLOOKUP($A10,'համապետական I մաս'!$A$6:$J$202,5,FALSE)</f>
        <v>22.05.1957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անկուս.</v>
      </c>
      <c r="I10" s="13" t="str">
        <f>VLOOKUP($A10,'համապետական I մաս'!$A$6:$J$202,8,FALSE)</f>
        <v>AK0619901</v>
      </c>
      <c r="J10" s="13" t="str">
        <f>VLOOKUP($A10,'համապետական I մաս'!$A$6:$J$202,9,FALSE)</f>
        <v>Արարատի մարզ, Նոր Խարբերդ 11փ. 20տուն</v>
      </c>
      <c r="K10" s="13" t="str">
        <f>VLOOKUP($A10,'համապետական I մաս'!$A$6:$J$202,10,FALSE)</f>
        <v>&lt;&lt;Խարբերդի ոչ գործվածքային կտորեղենի ֆաբրիկա&gt;&gt; ՓԲԸ, խորհրդի նախագահ-գործադիր տնօրեն</v>
      </c>
    </row>
    <row r="11" spans="1:11" ht="40.5" x14ac:dyDescent="0.2">
      <c r="A11" s="15">
        <v>117</v>
      </c>
      <c r="B11" s="7">
        <v>6</v>
      </c>
      <c r="C11" s="13" t="str">
        <f>VLOOKUP($A11,'համապետական I մաս'!$A$6:$J$202,2,FALSE)</f>
        <v>Հակոբջանյան</v>
      </c>
      <c r="D11" s="13" t="str">
        <f>VLOOKUP($A11,'համապետական I մաս'!$A$6:$J$202,3,FALSE)</f>
        <v>Հրայր</v>
      </c>
      <c r="E11" s="13" t="str">
        <f>VLOOKUP($A11,'համապետական I մաս'!$A$6:$J$202,4,FALSE)</f>
        <v>Ռոբերտի</v>
      </c>
      <c r="F11" s="13" t="str">
        <f>VLOOKUP($A11,'համապետական I մաս'!$A$6:$J$202,5,FALSE)</f>
        <v>30.03.1975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AM0224833</v>
      </c>
      <c r="J11" s="13" t="str">
        <f>VLOOKUP($A11,'համապետական I մաս'!$A$6:$J$202,9,FALSE)</f>
        <v>Արարատի մարզ,        գ. Լանջազատ Մ. Մաշտոցի փ. 119</v>
      </c>
      <c r="K11" s="13" t="str">
        <f>VLOOKUP($A11,'համապետական I մաս'!$A$6:$J$202,10,FALSE)</f>
        <v>Լանջազատ համայնքի ղեկավար</v>
      </c>
    </row>
    <row r="12" spans="1:11" ht="40.5" x14ac:dyDescent="0.2">
      <c r="A12" s="15">
        <v>118</v>
      </c>
      <c r="B12" s="7">
        <v>7</v>
      </c>
      <c r="C12" s="13" t="str">
        <f>VLOOKUP($A12,'համապետական I մաս'!$A$6:$J$202,2,FALSE)</f>
        <v>Հովհաննիսյան</v>
      </c>
      <c r="D12" s="13" t="str">
        <f>VLOOKUP($A12,'համապետական I մաս'!$A$6:$J$202,3,FALSE)</f>
        <v>Հայկ</v>
      </c>
      <c r="E12" s="13" t="str">
        <f>VLOOKUP($A12,'համապետական I մաս'!$A$6:$J$202,4,FALSE)</f>
        <v>Սամվելի</v>
      </c>
      <c r="F12" s="13" t="str">
        <f>VLOOKUP($A12,'համապետական I մաս'!$A$6:$J$202,5,FALSE)</f>
        <v>07.03.1981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000692277</v>
      </c>
      <c r="J12" s="13" t="str">
        <f>VLOOKUP($A12,'համապետական I մաս'!$A$6:$J$202,9,FALSE)</f>
        <v>Արարատի մարզ,  Հովտաշատ Շահումյան փ. 5 Փկղ. 1</v>
      </c>
      <c r="K12" s="13" t="str">
        <f>VLOOKUP($A12,'համապետական I մաս'!$A$6:$J$202,10,FALSE)</f>
        <v>Գործարար</v>
      </c>
    </row>
    <row r="13" spans="1:11" ht="40.5" x14ac:dyDescent="0.2">
      <c r="A13" s="15">
        <v>119</v>
      </c>
      <c r="B13" s="7">
        <v>8</v>
      </c>
      <c r="C13" s="13" t="str">
        <f>VLOOKUP($A13,'համապետական I մաս'!$A$6:$J$202,2,FALSE)</f>
        <v>Մնացականյան</v>
      </c>
      <c r="D13" s="13" t="str">
        <f>VLOOKUP($A13,'համապետական I մաս'!$A$6:$J$202,3,FALSE)</f>
        <v>Հարություն</v>
      </c>
      <c r="E13" s="13" t="str">
        <f>VLOOKUP($A13,'համապետական I մաս'!$A$6:$J$202,4,FALSE)</f>
        <v>Վարազդատի</v>
      </c>
      <c r="F13" s="13" t="str">
        <f>VLOOKUP($A13,'համապետական I մաս'!$A$6:$J$202,5,FALSE)</f>
        <v>13.05.1961</v>
      </c>
      <c r="G13" s="13" t="str">
        <f>VLOOKUP($A13,'համապետական I մաս'!$A$6:$J$202,6,FALSE)</f>
        <v>ար</v>
      </c>
      <c r="H13" s="13" t="str">
        <f>VLOOKUP($A13,'համապետական I մաս'!$A$6:$J$202,7,FALSE)</f>
        <v>անկուս.</v>
      </c>
      <c r="I13" s="13" t="str">
        <f>VLOOKUP($A13,'համապետական I մաս'!$A$6:$J$202,8,FALSE)</f>
        <v>AM0523066</v>
      </c>
      <c r="J13" s="13" t="str">
        <f>VLOOKUP($A13,'համապետական I մաս'!$A$6:$J$202,9,FALSE)</f>
        <v>Արարատի մարզ,ք. Արտաշատ,  Օգոստոսի   23-րդ փ. 19 1ա</v>
      </c>
      <c r="K13" s="13" t="str">
        <f>VLOOKUP($A13,'համապետական I մաս'!$A$6:$J$202,10,FALSE)</f>
        <v>&lt;&lt;Արտաշատի ավտոդպրոց&gt;&gt; ՍՊԸ տնօրեն</v>
      </c>
    </row>
    <row r="14" spans="1:11" ht="54" x14ac:dyDescent="0.2">
      <c r="A14" s="15">
        <v>121</v>
      </c>
      <c r="B14" s="7">
        <v>9</v>
      </c>
      <c r="C14" s="13" t="str">
        <f>VLOOKUP($A14,'համապետական I մաս'!$A$6:$J$202,2,FALSE)</f>
        <v>Մուրադյան</v>
      </c>
      <c r="D14" s="13" t="str">
        <f>VLOOKUP($A14,'համապետական I մաս'!$A$6:$J$202,3,FALSE)</f>
        <v>Մուրադ</v>
      </c>
      <c r="E14" s="13" t="str">
        <f>VLOOKUP($A14,'համապետական I մաս'!$A$6:$J$202,4,FALSE)</f>
        <v>Սահակի</v>
      </c>
      <c r="F14" s="13" t="str">
        <f>VLOOKUP($A14,'համապետական I մաս'!$A$6:$J$202,5,FALSE)</f>
        <v>04.08.1957</v>
      </c>
      <c r="G14" s="13" t="str">
        <f>VLOOKUP($A14,'համապետական I մաս'!$A$6:$J$202,6,FALSE)</f>
        <v>ար</v>
      </c>
      <c r="H14" s="13" t="str">
        <f>VLOOKUP($A14,'համապետական I մաս'!$A$6:$J$202,7,FALSE)</f>
        <v>ՀՀԿ</v>
      </c>
      <c r="I14" s="13" t="str">
        <f>VLOOKUP($A14,'համապետական I մաս'!$A$6:$J$202,8,FALSE)</f>
        <v>AH0261064</v>
      </c>
      <c r="J14" s="13" t="str">
        <f>VLOOKUP($A14,'համապետական I մաս'!$A$6:$J$202,9,FALSE)</f>
        <v>Արարատի մարզ,գ. Դաշտավան, Հ. Բաղրամյան փ. 1-ին նրբ. տ.7</v>
      </c>
      <c r="K14" s="13" t="str">
        <f>VLOOKUP($A14,'համապետական I մաս'!$A$6:$J$202,10,FALSE)</f>
        <v>ՀՀ ԱԺ պատգամավոր, ՀՀԿ խորհրդի անդամ</v>
      </c>
    </row>
    <row r="15" spans="1:11" ht="27" x14ac:dyDescent="0.2">
      <c r="A15" s="15">
        <v>124</v>
      </c>
      <c r="B15" s="7">
        <v>10</v>
      </c>
      <c r="C15" s="13" t="str">
        <f>VLOOKUP($A15,'համապետական I մաս'!$A$6:$J$202,2,FALSE)</f>
        <v>Պապոյան</v>
      </c>
      <c r="D15" s="13" t="str">
        <f>VLOOKUP($A15,'համապետական I մաս'!$A$6:$J$202,3,FALSE)</f>
        <v>Ալվարդ</v>
      </c>
      <c r="E15" s="13" t="str">
        <f>VLOOKUP($A15,'համապետական I մաս'!$A$6:$J$202,4,FALSE)</f>
        <v>Վարդանի</v>
      </c>
      <c r="F15" s="13" t="str">
        <f>VLOOKUP($A15,'համապետական I մաս'!$A$6:$J$202,5,FALSE)</f>
        <v>04.08.1962</v>
      </c>
      <c r="G15" s="13" t="str">
        <f>VLOOKUP($A15,'համապետական I մաս'!$A$6:$J$202,6,FALSE)</f>
        <v>իգ</v>
      </c>
      <c r="H15" s="13" t="str">
        <f>VLOOKUP($A15,'համապետական I մաս'!$A$6:$J$202,7,FALSE)</f>
        <v>ՀՀԿ</v>
      </c>
      <c r="I15" s="13" t="str">
        <f>VLOOKUP($A15,'համապետական I մաս'!$A$6:$J$202,8,FALSE)</f>
        <v>AP0464626</v>
      </c>
      <c r="J15" s="13" t="str">
        <f>VLOOKUP($A15,'համապետական I մաս'!$A$6:$J$202,9,FALSE)</f>
        <v>Արարատի մարզ,ք.Վեդի, 26 Կոմիսարների փ.,տ.24</v>
      </c>
      <c r="K15" s="13" t="str">
        <f>VLOOKUP($A15,'համապետական I մաս'!$A$6:$J$202,10,FALSE)</f>
        <v>Վեդու հ.1 հիմնական դպրոցի տնօրեն</v>
      </c>
    </row>
    <row r="16" spans="1:11" ht="27" x14ac:dyDescent="0.2">
      <c r="A16" s="15">
        <v>122</v>
      </c>
      <c r="B16" s="7">
        <v>11</v>
      </c>
      <c r="C16" s="13" t="str">
        <f>VLOOKUP($A16,'համապետական I մաս'!$A$6:$J$202,2,FALSE)</f>
        <v>Սարգսյան</v>
      </c>
      <c r="D16" s="13" t="str">
        <f>VLOOKUP($A16,'համապետական I մաս'!$A$6:$J$202,3,FALSE)</f>
        <v>Ալիկ</v>
      </c>
      <c r="E16" s="13" t="str">
        <f>VLOOKUP($A16,'համապետական I մաս'!$A$6:$J$202,4,FALSE)</f>
        <v>Սարգսի</v>
      </c>
      <c r="F16" s="13" t="str">
        <f>VLOOKUP($A16,'համապետական I մաս'!$A$6:$J$202,5,FALSE)</f>
        <v>01.06.1957</v>
      </c>
      <c r="G16" s="13" t="str">
        <f>VLOOKUP($A16,'համապետական I մաս'!$A$6:$J$202,6,FALSE)</f>
        <v>ար</v>
      </c>
      <c r="H16" s="13" t="str">
        <f>VLOOKUP($A16,'համապետական I մաս'!$A$6:$J$202,7,FALSE)</f>
        <v>ՀՀԿ</v>
      </c>
      <c r="I16" s="13" t="str">
        <f>VLOOKUP($A16,'համապետական I մաս'!$A$6:$J$202,8,FALSE)</f>
        <v>AK0444440</v>
      </c>
      <c r="J16" s="13" t="str">
        <f>VLOOKUP($A16,'համապետական I մաս'!$A$6:$J$202,9,FALSE)</f>
        <v>ք. Երևան, Թումանյան փ. շ.9 բն.23</v>
      </c>
      <c r="K16" s="13" t="str">
        <f>VLOOKUP($A16,'համապետական I մաս'!$A$6:$J$202,10,FALSE)</f>
        <v>ՀՀ նախագահի խորհրդական</v>
      </c>
    </row>
    <row r="17" spans="1:11" ht="40.5" x14ac:dyDescent="0.2">
      <c r="A17" s="15">
        <v>123</v>
      </c>
      <c r="B17" s="7">
        <v>12</v>
      </c>
      <c r="C17" s="13" t="str">
        <f>VLOOKUP($A17,'համապետական I մաս'!$A$6:$J$202,2,FALSE)</f>
        <v>Սմբատյան</v>
      </c>
      <c r="D17" s="13" t="str">
        <f>VLOOKUP($A17,'համապետական I մաս'!$A$6:$J$202,3,FALSE)</f>
        <v>Ստեփան</v>
      </c>
      <c r="E17" s="13" t="str">
        <f>VLOOKUP($A17,'համապետական I մաս'!$A$6:$J$202,4,FALSE)</f>
        <v>Լյուդվիգի</v>
      </c>
      <c r="F17" s="13" t="str">
        <f>VLOOKUP($A17,'համապետական I մաս'!$A$6:$J$202,5,FALSE)</f>
        <v>04.01.1962</v>
      </c>
      <c r="G17" s="13" t="str">
        <f>VLOOKUP($A17,'համապետական I մաս'!$A$6:$J$202,6,FALSE)</f>
        <v>ար</v>
      </c>
      <c r="H17" s="13" t="str">
        <f>VLOOKUP($A17,'համապետական I մաս'!$A$6:$J$202,7,FALSE)</f>
        <v>ՀՀԿ</v>
      </c>
      <c r="I17" s="13" t="str">
        <f>VLOOKUP($A17,'համապետական I մաս'!$A$6:$J$202,8,FALSE)</f>
        <v>AM0481663</v>
      </c>
      <c r="J17" s="13" t="str">
        <f>VLOOKUP($A17,'համապետական I մաս'!$A$6:$J$202,9,FALSE)</f>
        <v>Արարատի մարզ,ք. Արարատ,Սպանդարյան փ.շ. 1-ին բն.8</v>
      </c>
      <c r="K17" s="13" t="str">
        <f>VLOOKUP($A17,'համապետական I մաս'!$A$6:$J$202,10,FALSE)</f>
        <v>&lt;&lt;Արարատի հիվանդանոց&gt;&gt; բժշկական կենտրոնի փոխտնօրեն</v>
      </c>
    </row>
    <row r="18" spans="1:11" ht="40.5" x14ac:dyDescent="0.2">
      <c r="A18" s="15">
        <v>125</v>
      </c>
      <c r="B18" s="7">
        <v>13</v>
      </c>
      <c r="C18" s="13" t="str">
        <f>VLOOKUP($A18,'համապետական I մաս'!$A$6:$J$202,2,FALSE)</f>
        <v>Օհանյան</v>
      </c>
      <c r="D18" s="13" t="str">
        <f>VLOOKUP($A18,'համապետական I մաս'!$A$6:$J$202,3,FALSE)</f>
        <v>Ռիմա</v>
      </c>
      <c r="E18" s="13" t="str">
        <f>VLOOKUP($A18,'համապետական I մաս'!$A$6:$J$202,4,FALSE)</f>
        <v>Մինասի</v>
      </c>
      <c r="F18" s="13" t="str">
        <f>VLOOKUP($A18,'համապետական I մաս'!$A$6:$J$202,5,FALSE)</f>
        <v>29.03.1952</v>
      </c>
      <c r="G18" s="13" t="str">
        <f>VLOOKUP($A18,'համապետական I մաս'!$A$6:$J$202,6,FALSE)</f>
        <v>իգ</v>
      </c>
      <c r="H18" s="13" t="str">
        <f>VLOOKUP($A18,'համապետական I մաս'!$A$6:$J$202,7,FALSE)</f>
        <v>ՀՀԿ</v>
      </c>
      <c r="I18" s="13" t="str">
        <f>VLOOKUP($A18,'համապետական I մաս'!$A$6:$J$202,8,FALSE)</f>
        <v>AK0558378</v>
      </c>
      <c r="J18" s="13" t="str">
        <f>VLOOKUP($A18,'համապետական I մաս'!$A$6:$J$202,9,FALSE)</f>
        <v>Արարատի մարզ,ք. Արարատ,Աղբյուր Սերոբի շ.6 բն. 54</v>
      </c>
      <c r="K18" s="13" t="str">
        <f>VLOOKUP($A18,'համապետական I մաս'!$A$6:$J$202,10,FALSE)</f>
        <v>&lt;&lt;Արարատի հիվանդանոց&gt;&gt; բժշկական կենտրոնի պոլիկլինիկայի վարիչ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27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126</v>
      </c>
      <c r="B6" s="7">
        <v>1</v>
      </c>
      <c r="C6" s="13" t="str">
        <f>VLOOKUP($A6,'համապետական I մաս'!$A$6:$J$202,2,FALSE)</f>
        <v>Աբգարյան</v>
      </c>
      <c r="D6" s="13" t="str">
        <f>VLOOKUP($A6,'համապետական I մաս'!$A$6:$J$202,3,FALSE)</f>
        <v>Հրաչիկ</v>
      </c>
      <c r="E6" s="13" t="str">
        <f>VLOOKUP($A6,'համապետական I մաս'!$A$6:$J$202,4,FALSE)</f>
        <v>Ստեփանի</v>
      </c>
      <c r="F6" s="13" t="str">
        <f>VLOOKUP($A6,'համապետական I մաս'!$A$6:$J$202,5,FALSE)</f>
        <v>23.05.1957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անկուս.</v>
      </c>
      <c r="I6" s="13" t="str">
        <f>VLOOKUP($A6,'համապետական I մաս'!$A$6:$J$202,8,FALSE)</f>
        <v>002923811</v>
      </c>
      <c r="J6" s="13" t="str">
        <f>VLOOKUP($A6,'համապետական I մաս'!$A$6:$J$202,9,FALSE)</f>
        <v>Արմավիրի մարզ, ք. Վաղարշապատ, Մեխակյան 90ա</v>
      </c>
      <c r="K6" s="13" t="str">
        <f>VLOOKUP($A6,'համապետական I մաս'!$A$6:$J$202,10,FALSE)</f>
        <v>&lt;&lt;Վաղարշապատ&gt;&gt; մարզական ակումբի հիմնադիր</v>
      </c>
    </row>
    <row r="7" spans="1:11" ht="27" x14ac:dyDescent="0.2">
      <c r="A7" s="15">
        <v>127</v>
      </c>
      <c r="B7" s="7">
        <v>2</v>
      </c>
      <c r="C7" s="13" t="str">
        <f>VLOOKUP($A7,'համապետական I մաս'!$A$6:$J$202,2,FALSE)</f>
        <v>Գրիգորյան</v>
      </c>
      <c r="D7" s="13" t="str">
        <f>VLOOKUP($A7,'համապետական I մաս'!$A$6:$J$202,3,FALSE)</f>
        <v>Հրանտ</v>
      </c>
      <c r="E7" s="13" t="str">
        <f>VLOOKUP($A7,'համապետական I մաս'!$A$6:$J$202,4,FALSE)</f>
        <v>Մերուժանի</v>
      </c>
      <c r="F7" s="13" t="str">
        <f>VLOOKUP($A7,'համապետական I մաս'!$A$6:$J$202,5,FALSE)</f>
        <v>23.11.1966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ՀՀԿ</v>
      </c>
      <c r="I7" s="13" t="str">
        <f>VLOOKUP($A7,'համապետական I մաս'!$A$6:$J$202,8,FALSE)</f>
        <v>AK0555444</v>
      </c>
      <c r="J7" s="13" t="str">
        <f>VLOOKUP($A7,'համապետական I մաս'!$A$6:$J$202,9,FALSE)</f>
        <v>Արմավիրի մարզ, գ. Արշալույս, 3-րդ փ., տ. 48</v>
      </c>
      <c r="K7" s="13" t="str">
        <f>VLOOKUP($A7,'համապետական I մաս'!$A$6:$J$202,10,FALSE)</f>
        <v>ՀՀ ԱԺ պատգամավոր, ՀՀԿ խորհրդի անդամ</v>
      </c>
    </row>
    <row r="8" spans="1:11" ht="27" x14ac:dyDescent="0.2">
      <c r="A8" s="15">
        <v>128</v>
      </c>
      <c r="B8" s="7">
        <v>3</v>
      </c>
      <c r="C8" s="13" t="str">
        <f>VLOOKUP($A8,'համապետական I մաս'!$A$6:$J$202,2,FALSE)</f>
        <v>Գևորգյան</v>
      </c>
      <c r="D8" s="13" t="str">
        <f>VLOOKUP($A8,'համապետական I մաս'!$A$6:$J$202,3,FALSE)</f>
        <v>Նահապետ</v>
      </c>
      <c r="E8" s="13" t="str">
        <f>VLOOKUP($A8,'համապետական I մաս'!$A$6:$J$202,4,FALSE)</f>
        <v>Բագրատի</v>
      </c>
      <c r="F8" s="13" t="str">
        <f>VLOOKUP($A8,'համապետական I մաս'!$A$6:$J$202,5,FALSE)</f>
        <v>28.06.1957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ՀՀԿ</v>
      </c>
      <c r="I8" s="13" t="str">
        <f>VLOOKUP($A8,'համապետական I մաս'!$A$6:$J$202,8,FALSE)</f>
        <v>AM0775754</v>
      </c>
      <c r="J8" s="13" t="str">
        <f>VLOOKUP($A8,'համապետական I մաս'!$A$6:$J$202,9,FALSE)</f>
        <v>ք. Երևան, Տերյան փ.,  շ. 83, բն. 45</v>
      </c>
      <c r="K8" s="13" t="str">
        <f>VLOOKUP($A8,'համապետական I մաս'!$A$6:$J$202,10,FALSE)</f>
        <v>ՀՀ ԱԺ պատգամավոր, ՀՀԿ խորհրդի անդամ</v>
      </c>
    </row>
    <row r="9" spans="1:11" ht="40.5" x14ac:dyDescent="0.2">
      <c r="A9" s="15">
        <v>133</v>
      </c>
      <c r="B9" s="7">
        <v>4</v>
      </c>
      <c r="C9" s="13" t="str">
        <f>VLOOKUP($A9,'համապետական I մաս'!$A$6:$J$202,2,FALSE)</f>
        <v>Եղիազարյան</v>
      </c>
      <c r="D9" s="13" t="str">
        <f>VLOOKUP($A9,'համապետական I մաս'!$A$6:$J$202,3,FALSE)</f>
        <v>Սիմիզար</v>
      </c>
      <c r="E9" s="13" t="str">
        <f>VLOOKUP($A9,'համապետական I մաս'!$A$6:$J$202,4,FALSE)</f>
        <v>Արտավազդի</v>
      </c>
      <c r="F9" s="13" t="str">
        <f>VLOOKUP($A9,'համապետական I մաս'!$A$6:$J$202,5,FALSE)</f>
        <v>01.12.1949</v>
      </c>
      <c r="G9" s="13" t="str">
        <f>VLOOKUP($A9,'համապետական I մաս'!$A$6:$J$202,6,FALSE)</f>
        <v>իգ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AK0652694</v>
      </c>
      <c r="J9" s="13" t="str">
        <f>VLOOKUP($A9,'համապետական I մաս'!$A$6:$J$202,9,FALSE)</f>
        <v>Արմավիրի մարզ, ք. Արմավիր, Մյասնիկյան փ. շ.18ա,բն. 4/2</v>
      </c>
      <c r="K9" s="13" t="str">
        <f>VLOOKUP($A9,'համապետական I մաս'!$A$6:$J$202,10,FALSE)</f>
        <v>Արմավիրի հ.8 հիմնական դպրոցի տնօրենի խորհրդական</v>
      </c>
    </row>
    <row r="10" spans="1:11" ht="40.5" x14ac:dyDescent="0.2">
      <c r="A10" s="15">
        <v>129</v>
      </c>
      <c r="B10" s="7">
        <v>5</v>
      </c>
      <c r="C10" s="13" t="str">
        <f>VLOOKUP($A10,'համապետական I մաս'!$A$6:$J$202,2,FALSE)</f>
        <v>Հովհաննիսյան</v>
      </c>
      <c r="D10" s="13" t="str">
        <f>VLOOKUP($A10,'համապետական I մաս'!$A$6:$J$202,3,FALSE)</f>
        <v>Զուբեիդա</v>
      </c>
      <c r="E10" s="13" t="str">
        <f>VLOOKUP($A10,'համապետական I մաս'!$A$6:$J$202,4,FALSE)</f>
        <v>Գևորգի</v>
      </c>
      <c r="F10" s="13" t="str">
        <f>VLOOKUP($A10,'համապետական I մաս'!$A$6:$J$202,5,FALSE)</f>
        <v>05.09.1952</v>
      </c>
      <c r="G10" s="13" t="str">
        <f>VLOOKUP($A10,'համապետական I մաս'!$A$6:$J$202,6,FALSE)</f>
        <v>իգ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AM0521673</v>
      </c>
      <c r="J10" s="13" t="str">
        <f>VLOOKUP($A10,'համապետական I մաս'!$A$6:$J$202,9,FALSE)</f>
        <v>Արմավիրի մարզ, գ.Մյասնիկյան,Բաղրամյան փ.,տ.45</v>
      </c>
      <c r="K10" s="13" t="str">
        <f>VLOOKUP($A10,'համապետական I մաս'!$A$6:$J$202,10,FALSE)</f>
        <v>գ.Մյասնիկյանի Արայի անվ. միջն. դպրոցի տնօրեն</v>
      </c>
    </row>
    <row r="11" spans="1:11" ht="27" x14ac:dyDescent="0.2">
      <c r="A11" s="15">
        <v>130</v>
      </c>
      <c r="B11" s="7">
        <v>6</v>
      </c>
      <c r="C11" s="13" t="str">
        <f>VLOOKUP($A11,'համապետական I մաս'!$A$6:$J$202,2,FALSE)</f>
        <v xml:space="preserve">Մովսիսյան </v>
      </c>
      <c r="D11" s="13" t="str">
        <f>VLOOKUP($A11,'համապետական I մաս'!$A$6:$J$202,3,FALSE)</f>
        <v>Առաքել</v>
      </c>
      <c r="E11" s="13" t="str">
        <f>VLOOKUP($A11,'համապետական I մաս'!$A$6:$J$202,4,FALSE)</f>
        <v>Աբրահամի</v>
      </c>
      <c r="F11" s="13" t="str">
        <f>VLOOKUP($A11,'համապետական I մաս'!$A$6:$J$202,5,FALSE)</f>
        <v>20.08.1966</v>
      </c>
      <c r="G11" s="13" t="str">
        <f>VLOOKUP($A11,'համապետական I մաս'!$A$6:$J$202,6,FALSE)</f>
        <v>ար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BA0026656</v>
      </c>
      <c r="J11" s="13" t="str">
        <f>VLOOKUP($A11,'համապետական I մաս'!$A$6:$J$202,9,FALSE)</f>
        <v>Արմավիրի մարզ, գ.Այգիկ, 6-րդ փ.,տ.4</v>
      </c>
      <c r="K11" s="13" t="str">
        <f>VLOOKUP($A11,'համապետական I մաս'!$A$6:$J$202,10,FALSE)</f>
        <v>ՀՀ ԱԺ պատգամավոր, ՀՀԿ խորհրդի անդամ</v>
      </c>
    </row>
    <row r="12" spans="1:11" ht="40.5" x14ac:dyDescent="0.2">
      <c r="A12" s="15">
        <v>131</v>
      </c>
      <c r="B12" s="7">
        <v>7</v>
      </c>
      <c r="C12" s="13" t="str">
        <f>VLOOKUP($A12,'համապետական I մաս'!$A$6:$J$202,2,FALSE)</f>
        <v>Պետրոսյան</v>
      </c>
      <c r="D12" s="13" t="str">
        <f>VLOOKUP($A12,'համապետական I մաս'!$A$6:$J$202,3,FALSE)</f>
        <v>Ալեքսան</v>
      </c>
      <c r="E12" s="13" t="str">
        <f>VLOOKUP($A12,'համապետական I մաս'!$A$6:$J$202,4,FALSE)</f>
        <v>Մակարի</v>
      </c>
      <c r="F12" s="13" t="str">
        <f>VLOOKUP($A12,'համապետական I մաս'!$A$6:$J$202,5,FALSE)</f>
        <v>05.01.1956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ՀՀԿ</v>
      </c>
      <c r="I12" s="13" t="str">
        <f>VLOOKUP($A12,'համապետական I մաս'!$A$6:$J$202,8,FALSE)</f>
        <v>AM0322202</v>
      </c>
      <c r="J12" s="13" t="str">
        <f>VLOOKUP($A12,'համապետական I մաս'!$A$6:$J$202,9,FALSE)</f>
        <v>Արմավիրի մարզ,       գ. Բամբակաշատ , 11 փ., տ. 4</v>
      </c>
      <c r="K12" s="13" t="str">
        <f>VLOOKUP($A12,'համապետական I մաս'!$A$6:$J$202,10,FALSE)</f>
        <v>ՀՀ ԱԺ պատգամավոր, ՀՀԿ խորհրդի անդամ</v>
      </c>
    </row>
    <row r="13" spans="1:11" ht="40.5" x14ac:dyDescent="0.2">
      <c r="A13" s="15">
        <v>132</v>
      </c>
      <c r="B13" s="7">
        <v>8</v>
      </c>
      <c r="C13" s="13" t="str">
        <f>VLOOKUP($A13,'համապետական I մաս'!$A$6:$J$202,2,FALSE)</f>
        <v>Սարոյան</v>
      </c>
      <c r="D13" s="13" t="str">
        <f>VLOOKUP($A13,'համապետական I մաս'!$A$6:$J$202,3,FALSE)</f>
        <v>Սեդրակ</v>
      </c>
      <c r="E13" s="13" t="str">
        <f>VLOOKUP($A13,'համապետական I մաս'!$A$6:$J$202,4,FALSE)</f>
        <v>Ֆիրդուսի</v>
      </c>
      <c r="F13" s="13" t="str">
        <f>VLOOKUP($A13,'համապետական I մաս'!$A$6:$J$202,5,FALSE)</f>
        <v>03.09.1967</v>
      </c>
      <c r="G13" s="13" t="str">
        <f>VLOOKUP($A13,'համապետական I մաս'!$A$6:$J$202,6,FALSE)</f>
        <v>ար</v>
      </c>
      <c r="H13" s="13" t="str">
        <f>VLOOKUP($A13,'համապետական I մաս'!$A$6:$J$202,7,FALSE)</f>
        <v>անկուս.</v>
      </c>
      <c r="I13" s="13" t="str">
        <f>VLOOKUP($A13,'համապետական I մաս'!$A$6:$J$202,8,FALSE)</f>
        <v>BA2084298</v>
      </c>
      <c r="J13" s="13" t="str">
        <f>VLOOKUP($A13,'համապետական I մաս'!$A$6:$J$202,9,FALSE)</f>
        <v>Արմավիրի մարզ, ք. Էջմիածին, Չարենցի փ.շ.4,բն.36</v>
      </c>
      <c r="K13" s="13" t="str">
        <f>VLOOKUP($A13,'համապետական I մաս'!$A$6:$J$202,10,FALSE)</f>
        <v>ՀՀ ԱԺ պատգամավոր,    գեներալ-մայոր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6" t="s">
        <v>22</v>
      </c>
      <c r="C1" s="36"/>
      <c r="D1" s="36"/>
      <c r="E1" s="36"/>
      <c r="F1" s="36"/>
      <c r="G1" s="36"/>
      <c r="H1" s="36"/>
      <c r="I1" s="36"/>
      <c r="J1" s="36"/>
    </row>
    <row r="2" spans="1:11" ht="21.75" customHeight="1" x14ac:dyDescent="0.2">
      <c r="B2" s="43" t="s">
        <v>28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41" t="str">
        <f>'համապետական I մաս'!A3:A3</f>
        <v>Հայաստանի Հանրապետական</v>
      </c>
      <c r="C3" s="41"/>
      <c r="D3" s="41"/>
      <c r="E3" s="41"/>
      <c r="F3" s="41"/>
      <c r="G3" s="41"/>
      <c r="H3" s="41"/>
      <c r="I3" s="41"/>
      <c r="J3" s="41"/>
    </row>
    <row r="4" spans="1:11" ht="21.7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134</v>
      </c>
      <c r="B6" s="7">
        <v>1</v>
      </c>
      <c r="C6" s="13" t="str">
        <f>VLOOKUP($A6,'համապետական I մաս'!$A$6:$J$202,2,FALSE)</f>
        <v>Ախոյան</v>
      </c>
      <c r="D6" s="13" t="str">
        <f>VLOOKUP($A6,'համապետական I մաս'!$A$6:$J$202,3,FALSE)</f>
        <v>Արագած</v>
      </c>
      <c r="E6" s="13" t="str">
        <f>VLOOKUP($A6,'համապետական I մաս'!$A$6:$J$202,4,FALSE)</f>
        <v>Անդրուշի</v>
      </c>
      <c r="F6" s="13" t="str">
        <f>VLOOKUP($A6,'համապետական I մաս'!$A$6:$J$202,5,FALSE)</f>
        <v>29.08.1962</v>
      </c>
      <c r="G6" s="13" t="str">
        <f>VLOOKUP($A6,'համապետական I մաս'!$A$6:$J$202,6,FALSE)</f>
        <v>ար</v>
      </c>
      <c r="H6" s="13" t="str">
        <f>VLOOKUP($A6,'համապետական I մաս'!$A$6:$J$202,7,FALSE)</f>
        <v>անկուս.</v>
      </c>
      <c r="I6" s="13" t="str">
        <f>VLOOKUP($A6,'համապետական I մաս'!$A$6:$J$202,8,FALSE)</f>
        <v>AH0601904</v>
      </c>
      <c r="J6" s="13" t="str">
        <f>VLOOKUP($A6,'համապետական I մաս'!$A$6:$J$202,9,FALSE)</f>
        <v>ք.Երևան, Վ. Համբարձումյան 10-22</v>
      </c>
      <c r="K6" s="13" t="str">
        <f>VLOOKUP($A6,'համապետական I մաս'!$A$6:$J$202,10,FALSE)</f>
        <v>ՀՀ ԱԺ պատգամավոր</v>
      </c>
    </row>
    <row r="7" spans="1:11" ht="40.5" x14ac:dyDescent="0.2">
      <c r="A7" s="15">
        <v>135</v>
      </c>
      <c r="B7" s="7">
        <v>2</v>
      </c>
      <c r="C7" s="13" t="str">
        <f>VLOOKUP($A7,'համապետական I մաս'!$A$6:$J$202,2,FALSE)</f>
        <v>Առաքելյան</v>
      </c>
      <c r="D7" s="13" t="str">
        <f>VLOOKUP($A7,'համապետական I մաս'!$A$6:$J$202,3,FALSE)</f>
        <v>Բազմասեր</v>
      </c>
      <c r="E7" s="13" t="str">
        <f>VLOOKUP($A7,'համապետական I մաս'!$A$6:$J$202,4,FALSE)</f>
        <v>Մանաֆասի</v>
      </c>
      <c r="F7" s="13" t="str">
        <f>VLOOKUP($A7,'համապետական I մաս'!$A$6:$J$202,5,FALSE)</f>
        <v>14.06.1978</v>
      </c>
      <c r="G7" s="13" t="str">
        <f>VLOOKUP($A7,'համապետական I մաս'!$A$6:$J$202,6,FALSE)</f>
        <v>ար</v>
      </c>
      <c r="H7" s="13" t="str">
        <f>VLOOKUP($A7,'համապետական I մաս'!$A$6:$J$202,7,FALSE)</f>
        <v>անկուս.</v>
      </c>
      <c r="I7" s="13" t="str">
        <f>VLOOKUP($A7,'համապետական I մաս'!$A$6:$J$202,8,FALSE)</f>
        <v>AK0653489</v>
      </c>
      <c r="J7" s="13" t="str">
        <f>VLOOKUP($A7,'համապետական I մաս'!$A$6:$J$202,9,FALSE)</f>
        <v>Արագածոտնի մարզ,        գ. Փարպի, Բ. Գրիգորյան տուն 22</v>
      </c>
      <c r="K7" s="13" t="str">
        <f>VLOOKUP($A7,'համապետական I մաս'!$A$6:$J$202,10,FALSE)</f>
        <v>ՀՀ ԱԺ պատգամավոր</v>
      </c>
    </row>
    <row r="8" spans="1:11" ht="40.5" x14ac:dyDescent="0.2">
      <c r="A8" s="15">
        <v>136</v>
      </c>
      <c r="B8" s="7">
        <v>3</v>
      </c>
      <c r="C8" s="13" t="str">
        <f>VLOOKUP($A8,'համապետական I մաս'!$A$6:$J$202,2,FALSE)</f>
        <v>Հայրապետյան</v>
      </c>
      <c r="D8" s="13" t="str">
        <f>VLOOKUP($A8,'համապետական I մաս'!$A$6:$J$202,3,FALSE)</f>
        <v>Ռոլանդ</v>
      </c>
      <c r="E8" s="13" t="str">
        <f>VLOOKUP($A8,'համապետական I մաս'!$A$6:$J$202,4,FALSE)</f>
        <v>Ռուբիկի</v>
      </c>
      <c r="F8" s="13" t="str">
        <f>VLOOKUP($A8,'համապետական I մաս'!$A$6:$J$202,5,FALSE)</f>
        <v>04.07.1972</v>
      </c>
      <c r="G8" s="13" t="str">
        <f>VLOOKUP($A8,'համապետական I մաս'!$A$6:$J$202,6,FALSE)</f>
        <v>ար</v>
      </c>
      <c r="H8" s="13" t="str">
        <f>VLOOKUP($A8,'համապետական I մաս'!$A$6:$J$202,7,FALSE)</f>
        <v>անկուս.</v>
      </c>
      <c r="I8" s="13" t="str">
        <f>VLOOKUP($A8,'համապետական I մաս'!$A$6:$J$202,8,FALSE)</f>
        <v>AK0454710</v>
      </c>
      <c r="J8" s="13" t="str">
        <f>VLOOKUP($A8,'համապետական I մաս'!$A$6:$J$202,9,FALSE)</f>
        <v>Արագածոտնի մարզ,      ք. Ապարան,Մ. Գևորգի փ.շ.2, բն.33</v>
      </c>
      <c r="K8" s="13" t="str">
        <f>VLOOKUP($A8,'համապետական I մաս'!$A$6:$J$202,10,FALSE)</f>
        <v>&lt;&lt;Վահե-Մանե&gt;&gt; ՍՊԸ իրավաբան</v>
      </c>
    </row>
    <row r="9" spans="1:11" ht="54" x14ac:dyDescent="0.2">
      <c r="A9" s="15">
        <v>137</v>
      </c>
      <c r="B9" s="7">
        <v>4</v>
      </c>
      <c r="C9" s="13" t="str">
        <f>VLOOKUP($A9,'համապետական I մաս'!$A$6:$J$202,2,FALSE)</f>
        <v>Մկրտչյան</v>
      </c>
      <c r="D9" s="13" t="str">
        <f>VLOOKUP($A9,'համապետական I մաս'!$A$6:$J$202,3,FALSE)</f>
        <v>Լիլիթ</v>
      </c>
      <c r="E9" s="13" t="str">
        <f>VLOOKUP($A9,'համապետական I մաս'!$A$6:$J$202,4,FALSE)</f>
        <v>Մկրտչի</v>
      </c>
      <c r="F9" s="13" t="str">
        <f>VLOOKUP($A9,'համապետական I մաս'!$A$6:$J$202,5,FALSE)</f>
        <v>09.08.1982</v>
      </c>
      <c r="G9" s="13" t="str">
        <f>VLOOKUP($A9,'համապետական I մաս'!$A$6:$J$202,6,FALSE)</f>
        <v>իգ</v>
      </c>
      <c r="H9" s="13" t="str">
        <f>VLOOKUP($A9,'համապետական I մաս'!$A$6:$J$202,7,FALSE)</f>
        <v>ՀՀԿ</v>
      </c>
      <c r="I9" s="13" t="str">
        <f>VLOOKUP($A9,'համապետական I մաս'!$A$6:$J$202,8,FALSE)</f>
        <v>000634527</v>
      </c>
      <c r="J9" s="13" t="str">
        <f>VLOOKUP($A9,'համապետական I մաս'!$A$6:$J$202,9,FALSE)</f>
        <v>Արագածոտնի մարզ,      գ. Փարպի,Տեր Գեվորգ Հայրապետյան Փ. 1 Նրբ. 2/1</v>
      </c>
      <c r="K9" s="13" t="str">
        <f>VLOOKUP($A9,'համապետական I մաս'!$A$6:$J$202,10,FALSE)</f>
        <v>Շախմատի կանանց հավաքականի անդամ, միջազգային կարգի գրոսմայստեր</v>
      </c>
    </row>
    <row r="10" spans="1:11" ht="27" x14ac:dyDescent="0.2">
      <c r="A10" s="15">
        <v>138</v>
      </c>
      <c r="B10" s="7">
        <v>5</v>
      </c>
      <c r="C10" s="13" t="str">
        <f>VLOOKUP($A10,'համապետական I մաս'!$A$6:$J$202,2,FALSE)</f>
        <v>Մնացականյան</v>
      </c>
      <c r="D10" s="13" t="str">
        <f>VLOOKUP($A10,'համապետական I մաս'!$A$6:$J$202,3,FALSE)</f>
        <v>Մնացական</v>
      </c>
      <c r="E10" s="13" t="str">
        <f>VLOOKUP($A10,'համապետական I մաս'!$A$6:$J$202,4,FALSE)</f>
        <v>Անդրանիկի</v>
      </c>
      <c r="F10" s="13" t="str">
        <f>VLOOKUP($A10,'համապետական I մաս'!$A$6:$J$202,5,FALSE)</f>
        <v>07.02.1959</v>
      </c>
      <c r="G10" s="13" t="str">
        <f>VLOOKUP($A10,'համապետական I մաս'!$A$6:$J$202,6,FALSE)</f>
        <v>ար</v>
      </c>
      <c r="H10" s="13" t="str">
        <f>VLOOKUP($A10,'համապետական I մաս'!$A$6:$J$202,7,FALSE)</f>
        <v>ՀՀԿ</v>
      </c>
      <c r="I10" s="13" t="str">
        <f>VLOOKUP($A10,'համապետական I մաս'!$A$6:$J$202,8,FALSE)</f>
        <v>AK0520815</v>
      </c>
      <c r="J10" s="13" t="str">
        <f>VLOOKUP($A10,'համապետական I մաս'!$A$6:$J$202,9,FALSE)</f>
        <v>Արագածոտնի մարզ,      ք. Թալին, Մ. Սարյան 11</v>
      </c>
      <c r="K10" s="13" t="str">
        <f>VLOOKUP($A10,'համապետական I մաս'!$A$6:$J$202,10,FALSE)</f>
        <v>ՀՀ ԱԺ պատգամավոր,ՀՀԿ խորհրդի անդամ</v>
      </c>
    </row>
    <row r="11" spans="1:11" ht="27" x14ac:dyDescent="0.2">
      <c r="A11" s="15">
        <v>140</v>
      </c>
      <c r="B11" s="7">
        <v>6</v>
      </c>
      <c r="C11" s="13" t="str">
        <f>VLOOKUP($A11,'համապետական I մաս'!$A$6:$J$202,2,FALSE)</f>
        <v xml:space="preserve">Մովսիսյան </v>
      </c>
      <c r="D11" s="13" t="str">
        <f>VLOOKUP($A11,'համապետական I մաս'!$A$6:$J$202,3,FALSE)</f>
        <v>Նունե</v>
      </c>
      <c r="E11" s="13" t="str">
        <f>VLOOKUP($A11,'համապետական I մաս'!$A$6:$J$202,4,FALSE)</f>
        <v>Ռուբիկի</v>
      </c>
      <c r="F11" s="13" t="str">
        <f>VLOOKUP($A11,'համապետական I մաս'!$A$6:$J$202,5,FALSE)</f>
        <v>17.08.1968</v>
      </c>
      <c r="G11" s="13" t="str">
        <f>VLOOKUP($A11,'համապետական I մաս'!$A$6:$J$202,6,FALSE)</f>
        <v>իգ</v>
      </c>
      <c r="H11" s="13" t="str">
        <f>VLOOKUP($A11,'համապետական I մաս'!$A$6:$J$202,7,FALSE)</f>
        <v>ՀՀԿ</v>
      </c>
      <c r="I11" s="13" t="str">
        <f>VLOOKUP($A11,'համապետական I մաս'!$A$6:$J$202,8,FALSE)</f>
        <v>000039842</v>
      </c>
      <c r="J11" s="13" t="str">
        <f>VLOOKUP($A11,'համապետական I մաս'!$A$6:$J$202,9,FALSE)</f>
        <v>Արագածոտնի մարզ,      գ. Սասունիկ,5 Փ. Տնակ57</v>
      </c>
      <c r="K11" s="13" t="str">
        <f>VLOOKUP($A11,'համապետական I մաս'!$A$6:$J$202,10,FALSE)</f>
        <v>Արագածոտնի մարզպետի տեղակալ</v>
      </c>
    </row>
    <row r="12" spans="1:11" ht="27" x14ac:dyDescent="0.2">
      <c r="A12" s="15">
        <v>139</v>
      </c>
      <c r="B12" s="7">
        <v>7</v>
      </c>
      <c r="C12" s="13" t="str">
        <f>VLOOKUP($A12,'համապետական I մաս'!$A$6:$J$202,2,FALSE)</f>
        <v>Սահակյան</v>
      </c>
      <c r="D12" s="13" t="str">
        <f>VLOOKUP($A12,'համապետական I մաս'!$A$6:$J$202,3,FALSE)</f>
        <v>Նաիրի</v>
      </c>
      <c r="E12" s="13" t="str">
        <f>VLOOKUP($A12,'համապետական I մաս'!$A$6:$J$202,4,FALSE)</f>
        <v>Արտաշեսի</v>
      </c>
      <c r="F12" s="13" t="str">
        <f>VLOOKUP($A12,'համապետական I մաս'!$A$6:$J$202,5,FALSE)</f>
        <v>28.08.1969</v>
      </c>
      <c r="G12" s="13" t="str">
        <f>VLOOKUP($A12,'համապետական I մաս'!$A$6:$J$202,6,FALSE)</f>
        <v>ար</v>
      </c>
      <c r="H12" s="13" t="str">
        <f>VLOOKUP($A12,'համապետական I մաս'!$A$6:$J$202,7,FALSE)</f>
        <v>անկուս.</v>
      </c>
      <c r="I12" s="13" t="str">
        <f>VLOOKUP($A12,'համապետական I մաս'!$A$6:$J$202,8,FALSE)</f>
        <v>000854646</v>
      </c>
      <c r="J12" s="13" t="str">
        <f>VLOOKUP($A12,'համապետական I մաս'!$A$6:$J$202,9,FALSE)</f>
        <v xml:space="preserve">Արագածոտնի մարզ,      գ. Դիսոն,1 փ. տ. 24 </v>
      </c>
      <c r="K12" s="13" t="str">
        <f>VLOOKUP($A12,'համապետական I մաս'!$A$6:$J$202,10,FALSE)</f>
        <v>&lt;&lt;Ես և Նա&gt;&gt; ՍՊԸ 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2017-02-22T13:23:07Z</cp:lastPrinted>
  <dcterms:created xsi:type="dcterms:W3CDTF">2011-07-26T11:03:07Z</dcterms:created>
  <dcterms:modified xsi:type="dcterms:W3CDTF">2017-02-24T17:44:04Z</dcterms:modified>
</cp:coreProperties>
</file>